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3600.2850\"/>
    </mc:Choice>
  </mc:AlternateContent>
  <bookViews>
    <workbookView xWindow="0" yWindow="0" windowWidth="19200" windowHeight="7050" firstSheet="1" activeTab="1"/>
  </bookViews>
  <sheets>
    <sheet name="Валидация" sheetId="1" state="hidden" r:id="rId1"/>
    <sheet name="Форма 2. ИЛ очный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H32" i="2" l="1"/>
  <c r="H31" i="2"/>
  <c r="H81" i="2" l="1"/>
  <c r="H48" i="2"/>
  <c r="H50" i="2"/>
  <c r="H51" i="2"/>
  <c r="H35" i="2" l="1"/>
  <c r="H36" i="2"/>
  <c r="H37" i="2"/>
  <c r="H39" i="2" l="1"/>
  <c r="H41" i="2"/>
  <c r="H20" i="2"/>
  <c r="H21" i="2"/>
  <c r="H22" i="2"/>
  <c r="H23" i="2"/>
  <c r="H24" i="2"/>
  <c r="H25" i="2"/>
  <c r="H26" i="2"/>
  <c r="H27" i="2"/>
  <c r="H28" i="2"/>
  <c r="H30" i="2"/>
  <c r="H33" i="2"/>
  <c r="H16" i="2"/>
  <c r="A21" i="2" l="1"/>
  <c r="A22" i="2" s="1"/>
  <c r="A23" i="2" s="1"/>
  <c r="A24" i="2" s="1"/>
  <c r="A25" i="2" s="1"/>
  <c r="A26" i="2" l="1"/>
  <c r="A27" i="2" s="1"/>
  <c r="A28" i="2" s="1"/>
  <c r="A30" i="2" s="1"/>
  <c r="A31" i="2" l="1"/>
  <c r="A32" i="2" s="1"/>
  <c r="A33" i="2" s="1"/>
  <c r="A35" i="2" s="1"/>
  <c r="A36" i="2" s="1"/>
  <c r="A37" i="2" s="1"/>
  <c r="A39" i="2" s="1"/>
  <c r="A41" i="2" s="1"/>
  <c r="A46" i="2" s="1"/>
  <c r="A47" i="2" s="1"/>
  <c r="C13" i="2"/>
  <c r="H46" i="2" l="1"/>
  <c r="H47" i="2"/>
  <c r="A48" i="2"/>
  <c r="A49" i="2" s="1"/>
  <c r="A50" i="2" s="1"/>
  <c r="A51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9" i="2" s="1"/>
  <c r="A70" i="2" s="1"/>
  <c r="A71" i="2" s="1"/>
  <c r="A73" i="2" s="1"/>
  <c r="A75" i="2" s="1"/>
  <c r="A80" i="2" s="1"/>
  <c r="A81" i="2" s="1"/>
  <c r="H58" i="2"/>
  <c r="H66" i="2"/>
  <c r="H59" i="2"/>
  <c r="H67" i="2"/>
  <c r="H60" i="2"/>
  <c r="H61" i="2"/>
  <c r="H69" i="2"/>
  <c r="H62" i="2"/>
  <c r="H70" i="2"/>
  <c r="H57" i="2"/>
  <c r="H65" i="2"/>
  <c r="H63" i="2"/>
  <c r="H71" i="2"/>
  <c r="H64" i="2"/>
  <c r="H73" i="2"/>
</calcChain>
</file>

<file path=xl/sharedStrings.xml><?xml version="1.0" encoding="utf-8"?>
<sst xmlns="http://schemas.openxmlformats.org/spreadsheetml/2006/main" count="1850" uniqueCount="1587">
  <si>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</si>
  <si>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</si>
  <si>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</si>
  <si>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</si>
  <si>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</si>
  <si>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</si>
  <si>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</si>
  <si>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</si>
  <si>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</si>
  <si>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</si>
  <si>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</si>
  <si>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</si>
  <si>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</si>
  <si>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</si>
  <si>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</si>
  <si>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</si>
  <si>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</si>
  <si>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</si>
  <si>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</si>
  <si>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</si>
  <si>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</si>
  <si>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</si>
  <si>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</si>
  <si>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</si>
  <si>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</si>
  <si>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</si>
  <si>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</si>
  <si>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</si>
  <si>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</si>
  <si>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</si>
  <si>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</si>
  <si>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</si>
  <si>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</si>
  <si>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</si>
  <si>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</si>
  <si>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</si>
  <si>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</si>
  <si>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</si>
  <si>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</si>
  <si>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</si>
  <si>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</si>
  <si>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</si>
  <si>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</si>
  <si>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</si>
  <si>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</si>
  <si>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</si>
  <si>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</si>
  <si>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</si>
  <si>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</si>
  <si>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</si>
  <si>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</si>
  <si>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</si>
  <si>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</si>
  <si>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</si>
  <si>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</si>
  <si>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</si>
  <si>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</si>
  <si>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</si>
  <si>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</si>
  <si>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</si>
  <si>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</si>
  <si>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</si>
  <si>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</si>
  <si>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</si>
  <si>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</si>
  <si>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</si>
  <si>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</si>
  <si>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</si>
  <si>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</si>
  <si>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</si>
  <si>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</si>
  <si>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</si>
  <si>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</si>
  <si>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</si>
  <si>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</si>
  <si>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</si>
  <si>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</si>
  <si>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</si>
  <si>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</si>
  <si>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</si>
  <si>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</si>
  <si>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</si>
  <si>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</si>
  <si>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</si>
  <si>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</si>
  <si>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</si>
  <si>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</si>
  <si>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</si>
  <si>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</si>
  <si>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</si>
  <si>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</si>
  <si>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</si>
  <si>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</si>
  <si>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</si>
  <si>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</si>
  <si>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</si>
  <si>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</si>
  <si>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</si>
  <si>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</si>
  <si>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</si>
  <si>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</si>
  <si>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</si>
  <si>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</si>
  <si>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</si>
  <si>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</si>
  <si>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</si>
  <si>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</si>
  <si>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</si>
  <si>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</si>
  <si>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</si>
  <si>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</si>
  <si>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</si>
  <si>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</si>
  <si>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</si>
  <si>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</si>
  <si>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</si>
  <si>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</si>
  <si>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</si>
  <si>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</si>
  <si>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</si>
  <si>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</si>
  <si>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</si>
  <si>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</si>
  <si>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</si>
  <si>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</si>
  <si>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</si>
  <si>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</si>
  <si>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</si>
  <si>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</si>
  <si>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</si>
  <si>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</si>
  <si>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</si>
  <si>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</si>
  <si>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</si>
  <si>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</si>
  <si>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</si>
  <si>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</si>
  <si>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</si>
  <si>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</si>
  <si>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</si>
  <si>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</si>
  <si>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</si>
  <si>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</si>
  <si>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</si>
  <si>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</si>
  <si>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</si>
  <si>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</si>
  <si>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</si>
  <si>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</si>
  <si>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</si>
  <si>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</si>
  <si>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</si>
  <si>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</si>
  <si>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</si>
  <si>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</si>
  <si>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</si>
  <si>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</si>
  <si>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</si>
  <si>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</si>
  <si>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</si>
  <si>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</si>
  <si>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</si>
  <si>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</si>
  <si>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</si>
  <si>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</si>
  <si>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</si>
  <si>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</si>
  <si>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</si>
  <si>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</si>
  <si>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</si>
  <si>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</si>
  <si>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</si>
  <si>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</si>
  <si>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</si>
  <si>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</si>
  <si>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</si>
  <si>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</si>
  <si>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</si>
  <si>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</si>
  <si>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</si>
  <si>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</si>
  <si>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</si>
  <si>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</si>
  <si>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</si>
  <si>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</si>
  <si>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</si>
  <si>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</si>
  <si>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</si>
  <si>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</si>
  <si>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</si>
  <si>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</si>
  <si>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</si>
  <si>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</si>
  <si>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</si>
  <si>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</si>
  <si>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</si>
  <si>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</si>
  <si>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</si>
  <si>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</si>
  <si>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</si>
  <si>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</si>
  <si>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</si>
  <si>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</si>
  <si>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</si>
  <si>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</si>
  <si>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</si>
  <si>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</si>
  <si>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</si>
  <si>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</si>
  <si>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</si>
  <si>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</si>
  <si>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</si>
  <si>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</si>
  <si>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</si>
  <si>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</si>
  <si>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</si>
  <si>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</si>
  <si>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</si>
  <si>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</si>
  <si>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</si>
  <si>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</si>
  <si>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</si>
  <si>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</si>
  <si>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</si>
  <si>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</si>
  <si>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</si>
  <si>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</si>
  <si>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</si>
  <si>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</si>
  <si>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</si>
  <si>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</si>
  <si>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</si>
  <si>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</si>
  <si>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</si>
  <si>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</si>
  <si>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</si>
  <si>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</si>
  <si>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</si>
  <si>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</si>
  <si>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</si>
  <si>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</si>
  <si>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</si>
  <si>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</si>
  <si>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</si>
  <si>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</si>
  <si>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</si>
  <si>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</si>
  <si>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</si>
  <si>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</si>
  <si>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</si>
  <si>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</si>
  <si>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</si>
  <si>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</si>
  <si>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</si>
  <si>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</si>
  <si>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</si>
  <si>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</si>
  <si>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</si>
  <si>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</si>
  <si>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</si>
  <si>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</si>
  <si>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</si>
  <si>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</si>
  <si>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</si>
  <si>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</si>
  <si>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</si>
  <si>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</si>
  <si>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</si>
  <si>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</si>
  <si>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</si>
  <si>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</si>
  <si>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</si>
  <si>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</si>
  <si>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</si>
  <si>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</si>
  <si>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</si>
  <si>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</si>
  <si>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</si>
  <si>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</si>
  <si>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</si>
  <si>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</si>
  <si>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</si>
  <si>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</si>
  <si>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</si>
  <si>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</si>
  <si>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</si>
  <si>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</si>
  <si>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</si>
  <si>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</si>
  <si>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</si>
  <si>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</si>
  <si>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</si>
  <si>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</si>
  <si>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</si>
  <si>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</si>
  <si>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</si>
  <si>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</si>
  <si>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</si>
  <si>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</si>
  <si>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</si>
  <si>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</si>
  <si>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</si>
  <si>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</si>
  <si>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</si>
  <si>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</si>
  <si>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</si>
  <si>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</si>
  <si>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</si>
  <si>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</si>
  <si>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</si>
  <si>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</si>
  <si>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</si>
  <si>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</si>
  <si>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</si>
  <si>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</si>
  <si>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</si>
  <si>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</si>
  <si>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</si>
  <si>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</si>
  <si>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</si>
  <si>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</si>
  <si>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</si>
  <si>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</si>
  <si>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</si>
  <si>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</si>
  <si>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</si>
  <si>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</si>
  <si>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</si>
  <si>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</si>
  <si>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</si>
  <si>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</si>
  <si>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</si>
  <si>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</si>
  <si>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</si>
  <si>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</si>
  <si>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</si>
  <si>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</si>
  <si>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</si>
  <si>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</si>
  <si>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</si>
  <si>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</si>
  <si>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</si>
  <si>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</si>
  <si>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</si>
  <si>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</si>
  <si>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</si>
  <si>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</si>
  <si>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</si>
  <si>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</si>
  <si>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</si>
  <si>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</si>
  <si>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</si>
  <si>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</si>
  <si>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</si>
  <si>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</si>
  <si>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</si>
  <si>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</si>
  <si>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</si>
  <si>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</si>
  <si>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</si>
  <si>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</si>
  <si>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</si>
  <si>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</si>
  <si>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</si>
  <si>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</si>
  <si>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</si>
  <si>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</si>
  <si>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</si>
  <si>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</si>
  <si>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</si>
  <si>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</si>
  <si>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</si>
  <si>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</si>
  <si>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</si>
  <si>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</si>
  <si>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</si>
  <si>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</si>
  <si>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</si>
  <si>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</si>
  <si>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</si>
  <si>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</si>
  <si>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</si>
  <si>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</si>
  <si>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</si>
  <si>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</si>
  <si>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</si>
  <si>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</si>
  <si>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</si>
  <si>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</si>
  <si>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</si>
  <si>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</si>
  <si>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</si>
  <si>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</si>
  <si>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</si>
  <si>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</si>
  <si>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</si>
  <si>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</si>
  <si>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</si>
  <si>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</si>
  <si>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</si>
  <si>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</si>
  <si>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</si>
  <si>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</si>
  <si>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</si>
  <si>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</si>
  <si>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</si>
  <si>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</si>
  <si>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</si>
  <si>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</si>
  <si>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</si>
  <si>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</si>
  <si>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</si>
  <si>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</si>
  <si>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</si>
  <si>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</si>
  <si>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</si>
  <si>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</si>
  <si>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</si>
  <si>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</si>
  <si>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</si>
  <si>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</si>
  <si>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</si>
  <si>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</si>
  <si>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</si>
  <si>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</si>
  <si>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</si>
  <si>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</si>
  <si>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</si>
  <si>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</si>
  <si>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</si>
  <si>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</si>
  <si>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</si>
  <si>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</si>
  <si>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</si>
  <si>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</si>
  <si>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</si>
  <si>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</si>
  <si>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</si>
  <si>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</si>
  <si>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</si>
  <si>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</si>
  <si>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</si>
  <si>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</si>
  <si>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</si>
  <si>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</si>
  <si>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</si>
  <si>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</si>
  <si>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</si>
  <si>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</si>
  <si>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</si>
  <si>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</si>
  <si>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</si>
  <si>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</si>
  <si>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</si>
  <si>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</si>
  <si>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</si>
  <si>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</si>
  <si>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</si>
  <si>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</si>
  <si>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</si>
  <si>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</si>
  <si>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</si>
  <si>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</si>
  <si>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</si>
  <si>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</si>
  <si>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</si>
  <si>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</si>
  <si>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</si>
  <si>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</si>
  <si>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</si>
  <si>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</si>
  <si>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</si>
  <si>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</si>
  <si>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</si>
  <si>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</si>
  <si>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</si>
  <si>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</si>
  <si>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</si>
  <si>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</si>
  <si>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</si>
  <si>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</si>
  <si>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</si>
  <si>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</si>
  <si>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</si>
  <si>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</si>
  <si>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</si>
  <si>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</si>
  <si>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</si>
  <si>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</si>
  <si>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</si>
  <si>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</si>
  <si>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</si>
  <si>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</si>
  <si>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</si>
  <si>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</si>
  <si>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</si>
  <si>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</si>
  <si>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</si>
  <si>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</si>
  <si>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</si>
  <si>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</si>
  <si>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</si>
  <si>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</si>
  <si>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</si>
  <si>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</si>
  <si>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</si>
  <si>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</si>
  <si>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</si>
  <si>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</si>
  <si>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</si>
  <si>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</si>
  <si>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</si>
  <si>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</si>
  <si>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</si>
  <si>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</si>
  <si>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</si>
  <si>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</si>
  <si>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</si>
  <si>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</si>
  <si>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</si>
  <si>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</si>
  <si>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</si>
  <si>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</si>
  <si>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</si>
  <si>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</si>
  <si>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</si>
  <si>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</si>
  <si>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</si>
  <si>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</si>
  <si>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</si>
  <si>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</si>
  <si>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</si>
  <si>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</si>
  <si>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</si>
  <si>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</si>
  <si>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</si>
  <si>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</si>
  <si>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</si>
  <si>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</si>
  <si>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</si>
  <si>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</si>
  <si>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</si>
  <si>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</si>
  <si>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</si>
  <si>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</si>
  <si>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</si>
  <si>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</si>
  <si>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</si>
  <si>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</si>
  <si>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</si>
  <si>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</si>
  <si>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</si>
  <si>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</si>
  <si>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</si>
  <si>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</si>
  <si>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</si>
  <si>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</si>
  <si>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</si>
  <si>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</si>
  <si>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</si>
  <si>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</si>
  <si>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</si>
  <si>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</si>
  <si>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</si>
  <si>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</si>
  <si>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</si>
  <si>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</si>
  <si>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</si>
  <si>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</si>
  <si>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</si>
  <si>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</si>
  <si>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</si>
  <si>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</si>
  <si>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</si>
  <si>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</si>
  <si>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</si>
  <si>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</si>
  <si>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</si>
  <si>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</si>
  <si>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</si>
  <si>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</si>
  <si>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</si>
  <si>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</si>
  <si>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</si>
  <si>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</si>
  <si>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</si>
  <si>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</si>
  <si>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</si>
  <si>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</si>
  <si>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</si>
  <si>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</si>
  <si>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</si>
  <si>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</si>
  <si>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</si>
  <si>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</si>
  <si>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</si>
  <si>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</si>
  <si>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</si>
  <si>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</si>
  <si>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</si>
  <si>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</si>
  <si>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</si>
  <si>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</si>
  <si>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</si>
  <si>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</si>
  <si>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</si>
  <si>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</si>
  <si>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</si>
  <si>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</si>
  <si>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</si>
  <si>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</si>
  <si>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</si>
  <si>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</si>
  <si>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</si>
  <si>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</si>
  <si>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</si>
  <si>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</si>
  <si>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</si>
  <si>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</si>
  <si>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</si>
  <si>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</si>
  <si>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</si>
  <si>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</si>
  <si>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</si>
  <si>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</si>
  <si>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</si>
  <si>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</si>
  <si>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</si>
  <si>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</si>
  <si>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</si>
  <si>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</si>
  <si>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</si>
  <si>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</si>
  <si>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</si>
  <si>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</si>
  <si>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</si>
  <si>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</si>
  <si>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</si>
  <si>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</si>
  <si>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</si>
  <si>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</si>
  <si>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</si>
  <si>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</si>
  <si>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</si>
  <si>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</si>
  <si>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</si>
  <si>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</si>
  <si>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</si>
  <si>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</si>
  <si>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</si>
  <si>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</si>
  <si>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</si>
  <si>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</si>
  <si>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</si>
  <si>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</si>
  <si>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</si>
  <si>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</si>
  <si>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</si>
  <si>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</si>
  <si>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</si>
  <si>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</si>
  <si>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</si>
  <si>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</si>
  <si>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</si>
  <si>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</si>
  <si>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</si>
  <si>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</si>
  <si>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</si>
  <si>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</si>
  <si>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</si>
  <si>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</si>
  <si>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</si>
  <si>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</si>
  <si>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</si>
  <si>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</si>
  <si>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</si>
  <si>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</si>
  <si>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</si>
  <si>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</si>
  <si>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</si>
  <si>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</si>
  <si>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</si>
  <si>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</si>
  <si>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</si>
  <si>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</si>
  <si>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</si>
  <si>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</si>
  <si>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</si>
  <si>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</si>
  <si>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</si>
  <si>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</si>
  <si>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</si>
  <si>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</si>
  <si>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</si>
  <si>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</si>
  <si>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</si>
  <si>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</si>
  <si>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</si>
  <si>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</si>
  <si>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</si>
  <si>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</si>
  <si>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</si>
  <si>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</si>
  <si>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</si>
  <si>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</si>
  <si>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</si>
  <si>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</si>
  <si>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</si>
  <si>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</si>
  <si>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</si>
  <si>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</si>
  <si>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</si>
  <si>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</si>
  <si>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</si>
  <si>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</si>
  <si>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</si>
  <si>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</si>
  <si>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</si>
  <si>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</si>
  <si>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</si>
  <si>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</si>
  <si>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</si>
  <si>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</si>
  <si>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</si>
  <si>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</si>
  <si>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</si>
  <si>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</si>
  <si>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</si>
  <si>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</si>
  <si>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</si>
  <si>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</si>
  <si>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</si>
  <si>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</si>
  <si>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</si>
  <si>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</si>
  <si>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</si>
  <si>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</si>
  <si>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</si>
  <si>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</si>
  <si>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</si>
  <si>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</si>
  <si>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</si>
  <si>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</si>
  <si>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</si>
  <si>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</si>
  <si>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</si>
  <si>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</si>
  <si>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</si>
  <si>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</si>
  <si>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</si>
  <si>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</si>
  <si>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</si>
  <si>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</si>
  <si>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</si>
  <si>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</si>
  <si>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</si>
  <si>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</si>
  <si>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</si>
  <si>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</si>
  <si>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</si>
  <si>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</si>
  <si>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</si>
  <si>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</si>
  <si>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</si>
  <si>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</si>
  <si>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</si>
  <si>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</si>
  <si>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</si>
  <si>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</si>
  <si>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</si>
  <si>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</si>
  <si>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</si>
  <si>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</si>
  <si>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</si>
  <si>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</si>
  <si>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</si>
  <si>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</si>
  <si>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</si>
  <si>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</si>
  <si>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</si>
  <si>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</si>
  <si>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</si>
  <si>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</si>
  <si>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</si>
  <si>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</si>
  <si>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</si>
  <si>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</si>
  <si>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</si>
  <si>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</si>
  <si>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</si>
  <si>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</si>
  <si>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</si>
  <si>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</si>
  <si>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</si>
  <si>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</si>
  <si>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</si>
  <si>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</si>
  <si>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</si>
  <si>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</si>
  <si>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</si>
  <si>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</si>
  <si>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</si>
  <si>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</si>
  <si>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</si>
  <si>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</si>
  <si>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</si>
  <si>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</si>
  <si>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</si>
  <si>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</si>
  <si>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</si>
  <si>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</si>
  <si>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</si>
  <si>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</si>
  <si>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</si>
  <si>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</si>
  <si>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</si>
  <si>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</si>
  <si>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</si>
  <si>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</si>
  <si>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</si>
  <si>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</si>
  <si>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</si>
  <si>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</si>
  <si>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</si>
  <si>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</si>
  <si>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</si>
  <si>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</si>
  <si>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</si>
  <si>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</si>
  <si>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</si>
  <si>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</si>
  <si>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</si>
  <si>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</si>
  <si>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</si>
  <si>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</si>
  <si>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</si>
  <si>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</si>
  <si>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</si>
  <si>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</si>
  <si>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</si>
  <si>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</si>
  <si>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</si>
  <si>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</si>
  <si>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</si>
  <si>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</si>
  <si>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</si>
  <si>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</si>
  <si>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</si>
  <si>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</si>
  <si>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</si>
  <si>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</si>
  <si>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</si>
  <si>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</si>
  <si>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</si>
  <si>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</si>
  <si>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</si>
  <si>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</si>
  <si>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</si>
  <si>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</si>
  <si>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</si>
  <si>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</si>
  <si>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</si>
  <si>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</si>
  <si>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</si>
  <si>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</si>
  <si>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</si>
  <si>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</si>
  <si>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</si>
  <si>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</si>
  <si>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</si>
  <si>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</si>
  <si>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</si>
  <si>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</si>
  <si>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</si>
  <si>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</si>
  <si>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</si>
  <si>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</si>
  <si>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</si>
  <si>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</si>
  <si>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</si>
  <si>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</si>
  <si>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</si>
  <si>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</si>
  <si>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</si>
  <si>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</si>
  <si>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</si>
  <si>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</si>
  <si>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</si>
  <si>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</si>
  <si>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</si>
  <si>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</si>
  <si>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</si>
  <si>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</si>
  <si>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</si>
  <si>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</si>
  <si>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</si>
  <si>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</si>
  <si>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</si>
  <si>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</si>
  <si>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</si>
  <si>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</si>
  <si>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</si>
  <si>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</si>
  <si>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</si>
  <si>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</si>
  <si>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</si>
  <si>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</si>
  <si>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</si>
  <si>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</si>
  <si>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</si>
  <si>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</si>
  <si>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</si>
  <si>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</si>
  <si>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</si>
  <si>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</si>
  <si>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</si>
  <si>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</si>
  <si>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</si>
  <si>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</si>
  <si>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</si>
  <si>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</si>
  <si>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</si>
  <si>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</si>
  <si>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</si>
  <si>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</si>
  <si>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</si>
  <si>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</si>
  <si>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</si>
  <si>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</si>
  <si>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</si>
  <si>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</si>
  <si>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</si>
  <si>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</si>
  <si>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</si>
  <si>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</si>
  <si>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</si>
  <si>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</si>
  <si>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</si>
  <si>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</si>
  <si>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</si>
  <si>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</si>
  <si>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</si>
  <si>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</si>
  <si>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</si>
  <si>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</si>
  <si>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</si>
  <si>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</si>
  <si>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</si>
  <si>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</si>
  <si>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</si>
  <si>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</si>
  <si>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</si>
  <si>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</si>
  <si>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</si>
  <si>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</si>
  <si>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</si>
  <si>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</si>
  <si>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</si>
  <si>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</si>
  <si>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</si>
  <si>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</si>
  <si>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</si>
  <si>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</si>
  <si>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</si>
  <si>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</si>
  <si>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</si>
  <si>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</si>
  <si>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</si>
  <si>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</si>
  <si>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</si>
  <si>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</si>
  <si>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</si>
  <si>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</si>
  <si>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</si>
  <si>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</si>
  <si>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</si>
  <si>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</si>
  <si>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</si>
  <si>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</si>
  <si>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</si>
  <si>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</si>
  <si>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</si>
  <si>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</si>
  <si>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</si>
  <si>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</si>
  <si>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</si>
  <si>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</si>
  <si>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</si>
  <si>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</si>
  <si>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</si>
  <si>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</si>
  <si>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</si>
  <si>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</si>
  <si>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</si>
  <si>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</si>
  <si>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</si>
  <si>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</si>
  <si>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</si>
  <si>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</si>
  <si>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</si>
  <si>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</si>
  <si>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</si>
  <si>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</si>
  <si>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</si>
  <si>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</si>
  <si>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</si>
  <si>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</si>
  <si>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</si>
  <si>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</si>
  <si>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</si>
  <si>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</si>
  <si>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</si>
  <si>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</si>
  <si>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</si>
  <si>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</si>
  <si>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</si>
  <si>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</si>
  <si>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</si>
  <si>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</si>
  <si>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</si>
  <si>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</si>
  <si>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</si>
  <si>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</si>
  <si>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</si>
  <si>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</si>
  <si>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</si>
  <si>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</si>
  <si>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</si>
  <si>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</si>
  <si>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</si>
  <si>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</si>
  <si>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</si>
  <si>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</si>
  <si>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</si>
  <si>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</si>
  <si>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</si>
  <si>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</si>
  <si>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</si>
  <si>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</si>
  <si>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</si>
  <si>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</si>
  <si>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</si>
  <si>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</si>
  <si>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</si>
  <si>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</si>
  <si>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</si>
  <si>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</si>
  <si>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</si>
  <si>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</si>
  <si>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</si>
  <si>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</si>
  <si>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</si>
  <si>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</si>
  <si>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</si>
  <si>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</si>
  <si>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</si>
  <si>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</si>
  <si>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</si>
  <si>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</si>
  <si>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</si>
  <si>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</si>
  <si>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</si>
  <si>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</si>
  <si>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</si>
  <si>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</si>
  <si>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</si>
  <si>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</si>
  <si>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</si>
  <si>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</si>
  <si>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</si>
  <si>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</si>
  <si>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</si>
  <si>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</si>
  <si>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</si>
  <si>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</si>
  <si>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</si>
  <si>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</si>
  <si>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</si>
  <si>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</si>
  <si>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</si>
  <si>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</si>
  <si>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</si>
  <si>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</si>
  <si>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</si>
  <si>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</si>
  <si>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</si>
  <si>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</si>
  <si>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</si>
  <si>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</si>
  <si>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</si>
  <si>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</si>
  <si>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</si>
  <si>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</si>
  <si>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</si>
  <si>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</si>
  <si>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</si>
  <si>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</si>
  <si>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</si>
  <si>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</si>
  <si>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</si>
  <si>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</si>
  <si>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</si>
  <si>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</si>
  <si>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</si>
  <si>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</si>
  <si>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</si>
  <si>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</si>
  <si>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</si>
  <si>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</si>
  <si>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</si>
  <si>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</si>
  <si>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</si>
  <si>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</si>
  <si>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</si>
  <si>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</si>
  <si>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</si>
  <si>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</si>
  <si>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</si>
  <si>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</si>
  <si>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</si>
  <si>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</si>
  <si>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</si>
  <si>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</si>
  <si>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</si>
  <si>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</si>
  <si>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</si>
  <si>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</si>
  <si>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</si>
  <si>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</si>
  <si>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</si>
  <si>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</si>
  <si>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</si>
  <si>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</si>
  <si>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</si>
  <si>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</si>
  <si>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</si>
  <si>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</si>
  <si>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</si>
  <si>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</si>
  <si>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</si>
  <si>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</si>
  <si>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</si>
  <si>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</si>
  <si>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</si>
  <si>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</si>
  <si>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</si>
  <si>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</si>
  <si>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</si>
  <si>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</si>
  <si>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</si>
  <si>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</si>
  <si>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</si>
  <si>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</si>
  <si>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</si>
  <si>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</si>
  <si>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</si>
  <si>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</si>
  <si>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</si>
  <si>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</si>
  <si>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</si>
  <si>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</si>
  <si>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</si>
  <si>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</si>
  <si>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</si>
  <si>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</si>
  <si>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</si>
  <si>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</si>
  <si>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</si>
  <si>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</si>
  <si>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</si>
  <si>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</si>
  <si>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</si>
  <si>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</si>
  <si>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</si>
  <si>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</si>
  <si>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</si>
  <si>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</si>
  <si>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</si>
  <si>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</si>
  <si>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</si>
  <si>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</si>
  <si>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</si>
  <si>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</si>
  <si>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</si>
  <si>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</si>
  <si>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</si>
  <si>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</si>
  <si>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</si>
  <si>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</si>
  <si>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</si>
  <si>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</si>
  <si>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</si>
  <si>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</si>
  <si>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</si>
  <si>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</si>
  <si>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</si>
  <si>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</si>
  <si>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</si>
  <si>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</si>
  <si>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</si>
  <si>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</si>
  <si>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</si>
  <si>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</si>
  <si>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</si>
  <si>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</si>
  <si>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</si>
  <si>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</si>
  <si>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</si>
  <si>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</si>
  <si>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</si>
  <si>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</si>
  <si>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</si>
  <si>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</si>
  <si>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</si>
  <si>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</si>
  <si>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</si>
  <si>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</si>
  <si>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</si>
  <si>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</si>
  <si>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</si>
  <si>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</si>
  <si>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</si>
  <si>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</si>
  <si>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</si>
  <si>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</si>
  <si>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</si>
  <si>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</si>
  <si>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</si>
  <si>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</si>
  <si>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</si>
  <si>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</si>
  <si>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</si>
  <si>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</si>
  <si>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</si>
  <si>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</si>
  <si>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</si>
  <si>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</si>
  <si>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</si>
  <si>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</si>
  <si>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</si>
  <si>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</si>
  <si>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</si>
  <si>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</si>
  <si>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</si>
  <si>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</si>
  <si>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</si>
  <si>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</si>
  <si>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</si>
  <si>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</si>
  <si>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</si>
  <si>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</si>
  <si>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</si>
  <si>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</si>
  <si>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</si>
  <si>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</si>
  <si>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</si>
  <si>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</si>
  <si>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</si>
  <si>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</si>
  <si>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</si>
  <si>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</si>
  <si>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</si>
  <si>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</si>
  <si>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</si>
  <si>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</si>
  <si>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</si>
  <si>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</si>
  <si>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</si>
  <si>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</si>
  <si>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</si>
  <si>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</si>
  <si>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</si>
  <si>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</si>
  <si>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</si>
  <si>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</si>
  <si>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</si>
  <si>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</si>
  <si>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</si>
  <si>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</si>
  <si>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</si>
  <si>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</si>
  <si>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</si>
  <si>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</si>
  <si>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</si>
  <si>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</si>
  <si>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</si>
  <si>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</si>
  <si>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</si>
  <si>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</si>
  <si>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</si>
  <si>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</si>
  <si>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</si>
  <si>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</si>
  <si>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</si>
  <si>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</si>
  <si>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</si>
  <si>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</si>
  <si>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</si>
  <si>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</si>
  <si>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</si>
  <si>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</si>
  <si>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</si>
  <si>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</si>
  <si>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</si>
  <si>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</si>
  <si>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</si>
  <si>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</si>
  <si>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</si>
  <si>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</si>
  <si>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</si>
  <si>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</si>
  <si>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</si>
  <si>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</si>
  <si>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</si>
  <si>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</si>
  <si>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</si>
  <si>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</si>
  <si>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</si>
  <si>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</si>
  <si>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</si>
  <si>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</si>
  <si>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</si>
  <si>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</si>
  <si>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</si>
  <si>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</si>
  <si>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</si>
  <si>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</si>
  <si>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</si>
  <si>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</si>
  <si>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</si>
  <si>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</si>
  <si>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</si>
  <si>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</si>
  <si>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</si>
  <si>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</si>
  <si>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</si>
  <si>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</si>
  <si>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</si>
  <si>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</si>
  <si>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</si>
  <si>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</si>
  <si>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</si>
  <si>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</si>
  <si>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</si>
  <si>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</si>
  <si>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</si>
  <si>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</si>
  <si>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</si>
  <si>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</si>
  <si>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</si>
  <si>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</si>
  <si>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</si>
  <si>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</si>
  <si>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</si>
  <si>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</si>
  <si>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</si>
  <si>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</si>
  <si>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</si>
  <si>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</si>
  <si>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</si>
  <si>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</si>
  <si>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</si>
  <si>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</si>
  <si>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</si>
  <si>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</si>
  <si>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</si>
  <si>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</si>
  <si>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</si>
  <si>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</si>
  <si>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</si>
  <si>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</si>
  <si>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</si>
  <si>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</si>
  <si>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</si>
  <si>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</si>
  <si>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</si>
  <si>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</si>
  <si>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</si>
  <si>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</si>
  <si>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</si>
  <si>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</si>
  <si>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</si>
  <si>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</si>
  <si>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</si>
  <si>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</si>
  <si>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</si>
  <si>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</si>
  <si>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</si>
  <si>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</si>
  <si>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</si>
  <si>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</si>
  <si>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</si>
  <si>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</si>
  <si>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</si>
  <si>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</si>
  <si>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</si>
  <si>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</si>
  <si>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</si>
  <si>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</si>
  <si>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</si>
  <si>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</si>
  <si>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</si>
  <si>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</si>
  <si>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</si>
  <si>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</si>
  <si>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</si>
  <si>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</si>
  <si>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</si>
  <si>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</si>
  <si>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</si>
  <si>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</si>
  <si>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</si>
  <si>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</si>
  <si>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</si>
  <si>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</si>
  <si>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</si>
  <si>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</si>
  <si>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</si>
  <si>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</si>
  <si>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</si>
  <si>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</si>
  <si>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</si>
  <si>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</si>
  <si>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</si>
  <si>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</si>
  <si>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</si>
  <si>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</si>
  <si>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</si>
  <si>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</si>
  <si>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</si>
  <si>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</si>
  <si>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</si>
  <si>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</si>
  <si>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</si>
  <si>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</si>
  <si>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</si>
  <si>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</si>
  <si>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</si>
  <si>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</si>
  <si>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</si>
  <si>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</si>
  <si>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</si>
  <si>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</si>
  <si>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</si>
  <si>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</si>
  <si>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</si>
  <si>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</si>
  <si>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</si>
  <si>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</si>
  <si>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</si>
  <si>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</si>
  <si>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</si>
  <si>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</si>
  <si>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</si>
  <si>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</si>
  <si>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</si>
  <si>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</si>
  <si>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</si>
  <si>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</si>
  <si>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</si>
  <si>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</si>
  <si>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</si>
  <si>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</si>
  <si>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</si>
  <si>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</si>
  <si>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</si>
  <si>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</si>
  <si>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</si>
  <si>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</si>
  <si>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</si>
  <si>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</si>
  <si>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</si>
  <si>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</si>
  <si>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</si>
  <si>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</si>
  <si>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</si>
  <si>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</si>
  <si>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</si>
  <si>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</si>
  <si>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</si>
  <si>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</si>
  <si>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</si>
  <si>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</si>
  <si>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</si>
  <si>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</si>
  <si>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</si>
  <si>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</si>
  <si>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</si>
  <si>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</si>
  <si>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</si>
  <si>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</si>
  <si>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</si>
  <si>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</si>
  <si>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</si>
  <si>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</si>
  <si>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</si>
  <si>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</si>
  <si>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</si>
  <si>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</si>
  <si>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</si>
  <si>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</si>
  <si>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</si>
  <si>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</si>
  <si>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</si>
  <si>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</si>
  <si>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</si>
  <si>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</si>
  <si>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</si>
  <si>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</si>
  <si>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</si>
  <si>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</si>
  <si>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</si>
  <si>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</si>
  <si>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</si>
  <si>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</si>
  <si>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</si>
  <si>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</si>
  <si>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</si>
  <si>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</si>
  <si>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</si>
  <si>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</si>
  <si>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</si>
  <si>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</si>
  <si>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</si>
  <si>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</si>
  <si>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</si>
  <si>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</si>
  <si>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</si>
  <si>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</si>
  <si>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Припой без содержания свинца 0,5mm² с наполнением флюсом</t>
  </si>
  <si>
    <t>Припой без содержания свинца 1mm² с наполнением флюсом</t>
  </si>
  <si>
    <t>Оплетка для выпайки</t>
  </si>
  <si>
    <t>Desoldering wire 2mm x 1,5m Оплетка для выпайки</t>
  </si>
  <si>
    <t>Флюс в карандаше</t>
  </si>
  <si>
    <t>Флюс-карандаш безотмывочный нейтральный, 10мл</t>
  </si>
  <si>
    <t>Малярная лента</t>
  </si>
  <si>
    <t>На усмотрение организаторов</t>
  </si>
  <si>
    <t>Ветошь</t>
  </si>
  <si>
    <t>Жидкость отмывочная (для ультрозвуковых ванн).</t>
  </si>
  <si>
    <t>Представляет собой высокоэффективную промывочную жидкость на основе модифицированных спиртовых соединений. Предназначена для удаления остатков флюсов класса "No-Clean" с применением ультразвукового оборудования.</t>
  </si>
  <si>
    <t>Аэрозоль спирт изопропанол</t>
  </si>
  <si>
    <t>аэрозоль, 400 мл, спирт изопропанол. Баллон должен быть снабжён удлинительной трубкой для распыления в труднодоступных местах. Состав: изопропиловый спирт абсолютированный, углеводородный пропеллент. Степень очистки: 99,9%. Содержание воды: &lt;0,1%</t>
  </si>
  <si>
    <t>Пакет упаковочный антистатический</t>
  </si>
  <si>
    <t>Упаковочные пакеты полиэтиленовые прозрачно-розовые толщиной 80 мкм для использования внутри ESD-защищенных зон. Не генерируют и не накапливают заряд, однако и не защищают от него. При необходимости пакеты закрываются перегибом (на скотч) или запаиваются.
Пакет размера 150x250мм</t>
  </si>
  <si>
    <t>Фильтрующее средство индивидуальной защиты органов дыхания</t>
  </si>
  <si>
    <t>степень защиты FFP2, 12 ПДК, соответствие ГОСТ 12.4.246–2016 (EN 143:2000)</t>
  </si>
  <si>
    <t>Перчатки для работы с растворителями</t>
  </si>
  <si>
    <t xml:space="preserve">Обеспечение защиты не менее 1 часа, материал: винил/нитрил. </t>
  </si>
  <si>
    <t>шт</t>
  </si>
  <si>
    <t>л</t>
  </si>
  <si>
    <t>Для выполнения радиомонтажных работ</t>
  </si>
  <si>
    <t>Модуль А</t>
  </si>
  <si>
    <t>Исходные файлы для самостоятельной комплетации набора выдаются по запросу.</t>
  </si>
  <si>
    <t>Модуль С</t>
  </si>
  <si>
    <t>Исходные файлы для самостоятельной комплетации и изготовления можно получить по запросу у МК.</t>
  </si>
  <si>
    <t>Ручка ученическая</t>
  </si>
  <si>
    <t>Характеристики на усмотрение организаторов</t>
  </si>
  <si>
    <t>Карандаш</t>
  </si>
  <si>
    <t>Точилка</t>
  </si>
  <si>
    <t>Канцелярские товары</t>
  </si>
  <si>
    <t>КОД1.1, КОД1.2, КОД1.3, КОД1.4</t>
  </si>
  <si>
    <t xml:space="preserve">Solder wire lead-free 0,5mm². Без содержания свинца. Флюс безотмывочный нейтральный. Содержание флюса не менее 3%. </t>
  </si>
  <si>
    <t xml:space="preserve">Solder wire lead-free 1mm².Без содержания свинца. Флюс безотмывочный нейтральный. Содержание флюса не менее 3%. </t>
  </si>
  <si>
    <t>кг</t>
  </si>
  <si>
    <t>Паста паяльная, без содержания свинца.</t>
  </si>
  <si>
    <t>Температура плавления: 139 — 195 °C. Содержание металлов: 88-89 % Вязкость: 177 Па/с. Срок годности: 12 месяцев. Время жизни на трафарете: 8 часов.</t>
  </si>
  <si>
    <t>Трафарет для нанесения паяльной пасты</t>
  </si>
  <si>
    <t xml:space="preserve">Апертуры в соответствии с заданием А3. натяжение рамой Alpha Tetra. </t>
  </si>
  <si>
    <t>Раствор для отмывки трафаретов</t>
  </si>
  <si>
    <t>На спиртовой основе для очистки поверхностей трафаретов от паяльной пасты</t>
  </si>
  <si>
    <t>Салфетки для протирки трафаретов</t>
  </si>
  <si>
    <t>Материал: безворсовая бумага. Стандартные размеры: 150х150 мм..</t>
  </si>
  <si>
    <t>Оснащение требуется при условии выбора технологии группового монтажа печатных плат. При выборе ручного способа сборки печатных плат данная позиция не требуется</t>
  </si>
  <si>
    <t>Дополнительный картридж к (МФУ) А4</t>
  </si>
  <si>
    <t>Бумага для принтера</t>
  </si>
  <si>
    <t>упаковка</t>
  </si>
  <si>
    <t>Радиоэлектронный набор для пайки "Цифровой термометр"</t>
  </si>
  <si>
    <t>Радиоэлектронный набор для тренировки навыков ремонта радиоэлектронной аппаратуры и измерений "Цифровой термометр"</t>
  </si>
  <si>
    <t xml:space="preserve">Набор радиоэлектронных компонентов и двухсторонняя печатная плата с маской пайки и шелкографией для сборки устройства "Цифровой термометр". Схема устройства спроектирована для измерения температуры в помещениях и обеспечивает индикацию результата измерений на линейной светодиодной шкале и двухразрядном семисегментном дисплее с точностью до одного градуса цельсия. Имеет встроенную индикацию выхода измеряемой температуры за пределы рабочего диапазона. Технические характеристики: напряжение питания 5В; потребляемых ток не более 200мА; диапазон измеряемых температур 0С-30С; питание от USB-порта ПК или внешнего источника питания; размеры 100ммх80мм. Схема устройства и чертеж печатной платы выполнены в соответствии с заданием деомантрационного экзамена по методике WordSkill по компетенции "Электроника" для выполнения задания по модулю A - HardwareDesign. </t>
  </si>
  <si>
    <t xml:space="preserve">Набор включает в себя макет функциональный макет устройства "Цифровой термометр" и необходимый набор радиоэлектронных компонентов для выполнения ремонта. Устройство выполняет измерение температуры в помещениях и обеспечивает индикацию результата измерений на линейной светодиодной шкале и двухразрядном семисегментном дисплее с точностью до одного градуса цельсия. Имеет встроенную индикацию выхода измеряемой температуры за пределы рабочего диапазона. Технические характеристики: напряжение питания 5В; потребляемых ток не более 200мА; диапазон измеряемых температур 0С-30С; питание от USB-порта ПК или внешнего источника питания; размеры 100ммх80мм. Схема устройства и чертеж печатной платы выполнены в соответствии с заданием деомантрационного экзамена по методике WordSkill по компетенции "Электроника" для выполнения задания по модулю С. </t>
  </si>
  <si>
    <t>Средства индивидуальной защиты</t>
  </si>
  <si>
    <t xml:space="preserve">Халат антистатический
</t>
  </si>
  <si>
    <t>Unisex , длина 3/4. Соответствует стандарту IEC 61340-5-1. Типовое поверхностное сопротивление RS= 10e5 - 10e7 Ом (рукав-рукав). Материал: полиэстер, хлопок не менее30 %, проводящие углеродные волокна не менее 4%. Сетка из проводящих волокон шагом не менее 4 мм. Плотность материала: 156 г/м2. Время стекания заряда IEC 61340-2-1 0,5 – 0,9 сек.</t>
  </si>
  <si>
    <t>Очки защитные</t>
  </si>
  <si>
    <t xml:space="preserve">Возможность ношения с корригирующими очками!!! Оптический класс: 1. Бесцветные. Вес: не более 60 гр. Материал: поликарбонат, панорамное защитное стекло для защиты глаз спереди, сверху и с боков от механических воздействий, абразива, УФ-излучения. Защитное стекло устойчиво к химическим веществам, растворам кислот и щелочей, растворителям. </t>
  </si>
  <si>
    <t>Огнетушитель углекислотный ОУ-1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</si>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</sst>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1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Arial"/>
      <family val="2"/>
      <scheme val="minor"/>
    </font>
    <font>
      <u/>
      <sz val="11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vertical="justify" wrapText="1"/>
    </xf>
    <xf numFmtId="0" fontId="11" fillId="10" borderId="6" xfId="2" applyFont="1" applyFill="1" applyBorder="1" applyAlignment="1">
      <alignment horizontal="left" vertical="top" wrapText="1"/>
    </xf>
    <xf numFmtId="0" fontId="11" fillId="11" borderId="6" xfId="1" applyNumberFormat="1" applyFont="1" applyFill="1" applyBorder="1" applyAlignment="1">
      <alignment horizontal="left" vertical="justify" wrapText="1"/>
    </xf>
    <xf numFmtId="0" fontId="11" fillId="11" borderId="6" xfId="2" applyNumberFormat="1" applyFont="1" applyFill="1" applyBorder="1" applyAlignment="1">
      <alignment horizontal="left" vertical="top" wrapText="1"/>
    </xf>
    <xf numFmtId="0" fontId="11" fillId="10" borderId="6" xfId="1" applyNumberFormat="1" applyFont="1" applyFill="1" applyBorder="1" applyAlignment="1">
      <alignment horizontal="left" vertical="justify" wrapText="1"/>
    </xf>
    <xf numFmtId="0" fontId="11" fillId="10" borderId="6" xfId="0" applyNumberFormat="1" applyFont="1" applyFill="1" applyBorder="1" applyAlignment="1">
      <alignment horizontal="left" vertical="justify" wrapText="1"/>
    </xf>
    <xf numFmtId="0" fontId="11" fillId="11" borderId="6" xfId="0" applyNumberFormat="1" applyFont="1" applyFill="1" applyBorder="1" applyAlignment="1">
      <alignment horizontal="justify" vertical="top" wrapText="1"/>
    </xf>
    <xf numFmtId="0" fontId="11" fillId="10" borderId="6" xfId="0" applyFont="1" applyFill="1" applyBorder="1" applyAlignment="1">
      <alignment vertical="justify" wrapText="1"/>
    </xf>
    <xf numFmtId="0" fontId="11" fillId="10" borderId="6" xfId="0" applyFont="1" applyFill="1" applyBorder="1" applyAlignment="1">
      <alignment horizontal="left" vertical="justify" wrapText="1"/>
    </xf>
    <xf numFmtId="0" fontId="11" fillId="11" borderId="6" xfId="0" applyNumberFormat="1" applyFont="1" applyFill="1" applyBorder="1" applyAlignment="1">
      <alignment horizontal="left" vertical="top" wrapText="1"/>
    </xf>
    <xf numFmtId="0" fontId="11" fillId="11" borderId="6" xfId="3" applyNumberFormat="1" applyFont="1" applyFill="1" applyBorder="1" applyAlignment="1">
      <alignment horizontal="left" vertical="top" wrapText="1"/>
    </xf>
    <xf numFmtId="0" fontId="11" fillId="10" borderId="6" xfId="2" applyFont="1" applyFill="1" applyBorder="1" applyAlignment="1">
      <alignment vertical="top" wrapText="1"/>
    </xf>
    <xf numFmtId="0" fontId="11" fillId="11" borderId="6" xfId="0" applyNumberFormat="1" applyFont="1" applyFill="1" applyBorder="1" applyAlignment="1">
      <alignment vertical="justify" wrapText="1"/>
    </xf>
    <xf numFmtId="0" fontId="11" fillId="10" borderId="6" xfId="1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11" fillId="1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11" borderId="6" xfId="0" applyNumberFormat="1" applyFont="1" applyFill="1" applyBorder="1" applyAlignment="1">
      <alignment horizontal="justify" vertical="justify" wrapText="1"/>
    </xf>
    <xf numFmtId="0" fontId="8" fillId="0" borderId="0" xfId="0" applyFont="1" applyAlignment="1">
      <alignment wrapText="1"/>
    </xf>
    <xf numFmtId="0" fontId="14" fillId="8" borderId="5" xfId="0" applyFont="1" applyFill="1" applyBorder="1" applyAlignment="1">
      <alignment horizontal="center" vertical="center" wrapText="1"/>
    </xf>
    <xf numFmtId="4" fontId="14" fillId="8" borderId="5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4" fontId="14" fillId="8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0" fontId="18" fillId="10" borderId="6" xfId="1" applyFont="1" applyFill="1" applyBorder="1" applyAlignment="1">
      <alignment vertical="justify" wrapText="1"/>
    </xf>
    <xf numFmtId="0" fontId="19" fillId="0" borderId="6" xfId="0" applyFont="1" applyBorder="1" applyAlignment="1">
      <alignment vertical="justify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</cellXfs>
  <cellStyles count="4">
    <cellStyle name="Гиперссылка" xfId="2" builtinId="8"/>
    <cellStyle name="Гиперссылка 2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/Desktop/WSR/0%20&#1063;&#1077;&#1084;&#1087;&#1080;&#1086;&#1085;&#1072;&#1090;&#1099;/25%20&#1044;&#1069;%202022/27.01.2022%20&#1069;&#1083;&#1077;&#1082;&#1090;&#1088;&#1086;&#1085;&#1080;&#1082;&#1072;%20(&#1073;&#1077;&#1079;%20&#1087;&#1088;&#1080;&#1083;&#1086;&#1078;&#1077;&#1085;&#1080;&#1081;)/&#1050;&#1054;&#1044;%201.1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/Desktop/WSR/0%20&#1063;&#1077;&#1084;&#1087;&#1080;&#1086;&#1085;&#1072;&#1090;&#1099;/25%20&#1044;&#1069;%202022/27.01.2022%20&#1069;&#1083;&#1077;&#1082;&#1090;&#1088;&#1086;&#1085;&#1080;&#1082;&#1072;%20(&#1073;&#1077;&#1079;%20&#1087;&#1088;&#1080;&#1083;&#1086;&#1078;&#1077;&#1085;&#1080;&#1081;)/&#1050;&#1054;&#1044;%201.2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Форма 2. ИЛ очный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Форма 2. ИЛ очны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53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1493</v>
      </c>
      <c r="B16" s="14" t="s">
        <v>1494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2.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2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0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8.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2.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0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0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2.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0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2.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0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7.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0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7.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0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7.5">
      <c r="A48" s="14" t="s">
        <v>1495</v>
      </c>
      <c r="B48" s="14" t="s">
        <v>1496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0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0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7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50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0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62.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">
      <c r="A55" s="14" t="s">
        <v>1497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0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7.5">
      <c r="A59" s="14" t="s">
        <v>1498</v>
      </c>
      <c r="B59" s="14" t="s">
        <v>1499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2.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7.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">
      <c r="A62" s="14" t="s">
        <v>1500</v>
      </c>
      <c r="B62" s="14" t="s">
        <v>1501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2.5">
      <c r="A65" s="14" t="s">
        <v>1502</v>
      </c>
      <c r="B65" s="14" t="s">
        <v>1503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8.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0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0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2.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7.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7.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5">
      <c r="A74" s="14" t="s">
        <v>1504</v>
      </c>
      <c r="B74" s="14" t="s">
        <v>1505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7.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8.5">
      <c r="A77" s="14" t="s">
        <v>1506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7.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7.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5">
      <c r="A80" s="14" t="s">
        <v>1507</v>
      </c>
      <c r="B80" s="14" t="s">
        <v>1508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2.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">
      <c r="A82" s="14" t="s">
        <v>1509</v>
      </c>
      <c r="B82" s="14" t="s">
        <v>1510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2.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5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0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0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2.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7.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">
      <c r="A91" s="14" t="s">
        <v>1511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7.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0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7.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7.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2.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7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8.5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2.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0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2.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5">
      <c r="A117" s="14" t="s">
        <v>1512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2.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0">
      <c r="A121" s="14" t="s">
        <v>1513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7.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2.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2.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0">
      <c r="A125" s="14" t="s">
        <v>1514</v>
      </c>
      <c r="B125" s="14" t="s">
        <v>1515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7.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7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2.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0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2.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2.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0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">
      <c r="A142" s="14" t="s">
        <v>1516</v>
      </c>
      <c r="B142" s="14" t="s">
        <v>1517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7.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0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2.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0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87.5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7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7.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0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">
      <c r="A156" s="14" t="s">
        <v>1518</v>
      </c>
      <c r="B156" s="14" t="s">
        <v>1519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2.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2.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2.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7.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7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0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7.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0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2.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87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0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2.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0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7.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0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0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7.5">
      <c r="A179" s="14" t="s">
        <v>1520</v>
      </c>
      <c r="B179" s="14" t="s">
        <v>1521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2.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5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7.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7.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0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8.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0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7.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7.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2.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7.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0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0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">
      <c r="A202" s="14" t="s">
        <v>1522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2.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5">
      <c r="A204" s="14" t="s">
        <v>1523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0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0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5">
      <c r="A209" s="14" t="s">
        <v>1524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7.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7.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8.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7.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2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0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2.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">
      <c r="A221" s="14" t="s">
        <v>1525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7.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7.5">
      <c r="A226" s="14" t="s">
        <v>1526</v>
      </c>
      <c r="B226" s="14" t="s">
        <v>1527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2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7.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2.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7.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2.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5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7.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7.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2.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2.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7.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2.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7.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0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0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7.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0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2.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7.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7.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0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2.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7.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2.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2.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2.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2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7.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0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0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0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7.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7.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2.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7.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0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0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0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0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0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0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0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7.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7.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2.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7.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7.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2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0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0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7.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0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0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7.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7.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2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7.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0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0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7.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0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0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7.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0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7.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7.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7.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7.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2.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7.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7.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0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0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0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2.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7.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7.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0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7.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2.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7.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0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7.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0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7.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7.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7.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0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7.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2.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7.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0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2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7.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7.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7.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7.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0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7.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2.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7.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0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7.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0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7.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2.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0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7.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0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0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0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7.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7.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7.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7.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7.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7.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0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7.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2.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7.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7.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0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0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7.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2.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0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2.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7.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7.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0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0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0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0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0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7.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7.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7.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0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0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2.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7.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7.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7.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0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0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62"/>
  <sheetViews>
    <sheetView tabSelected="1" topLeftCell="A63" zoomScale="55" zoomScaleNormal="55" workbookViewId="0">
      <selection activeCell="C63" sqref="C63"/>
    </sheetView>
  </sheetViews>
  <sheetFormatPr defaultColWidth="14.453125" defaultRowHeight="13"/>
  <cols>
    <col min="1" max="1" width="12.1796875" style="58" customWidth="1"/>
    <col min="2" max="2" width="58.7265625" style="22" customWidth="1"/>
    <col min="3" max="3" width="62.7265625" style="22" customWidth="1"/>
    <col min="4" max="7" width="14.453125" style="22"/>
    <col min="8" max="8" width="26.453125" style="22" customWidth="1"/>
    <col min="9" max="16384" width="14.453125" style="22"/>
  </cols>
  <sheetData>
    <row r="1" spans="1:17" ht="18">
      <c r="A1" s="18"/>
      <c r="B1" s="18"/>
      <c r="C1" s="19" t="s">
        <v>1462</v>
      </c>
      <c r="D1" s="20"/>
      <c r="E1" s="20"/>
      <c r="F1" s="20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</row>
    <row r="2" spans="1:17">
      <c r="A2" s="88" t="s">
        <v>1463</v>
      </c>
      <c r="B2" s="89"/>
      <c r="C2" s="89"/>
      <c r="D2" s="18"/>
      <c r="E2" s="20"/>
      <c r="F2" s="20"/>
      <c r="G2" s="21"/>
      <c r="H2" s="21"/>
      <c r="I2" s="20"/>
      <c r="J2" s="20"/>
      <c r="K2" s="20"/>
      <c r="L2" s="20"/>
      <c r="M2" s="20"/>
      <c r="N2" s="20"/>
      <c r="O2" s="20"/>
      <c r="P2" s="20"/>
      <c r="Q2" s="20"/>
    </row>
    <row r="3" spans="1:17" ht="18">
      <c r="A3" s="90" t="s">
        <v>1464</v>
      </c>
      <c r="B3" s="89"/>
      <c r="C3" s="89"/>
      <c r="D3" s="23"/>
      <c r="E3" s="20"/>
      <c r="F3" s="20"/>
      <c r="G3" s="21"/>
      <c r="H3" s="21"/>
      <c r="I3" s="20"/>
      <c r="J3" s="20"/>
      <c r="K3" s="20"/>
      <c r="L3" s="20"/>
      <c r="M3" s="20"/>
      <c r="N3" s="20"/>
      <c r="O3" s="20"/>
      <c r="P3" s="20"/>
      <c r="Q3" s="20"/>
    </row>
    <row r="4" spans="1:17">
      <c r="A4" s="20"/>
      <c r="B4" s="20"/>
      <c r="C4" s="21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>
      <c r="A5" s="91" t="s">
        <v>1465</v>
      </c>
      <c r="B5" s="92"/>
      <c r="C5" s="93"/>
      <c r="D5" s="20"/>
      <c r="E5" s="20"/>
      <c r="F5" s="20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7.5">
      <c r="A6" s="24" t="s">
        <v>1466</v>
      </c>
      <c r="B6" s="94" t="s">
        <v>1467</v>
      </c>
      <c r="C6" s="93"/>
      <c r="D6" s="20"/>
      <c r="E6" s="20"/>
      <c r="F6" s="20"/>
      <c r="G6" s="21"/>
      <c r="H6" s="21"/>
      <c r="I6" s="20"/>
      <c r="J6" s="20"/>
      <c r="K6" s="20"/>
      <c r="L6" s="20"/>
      <c r="M6" s="20"/>
      <c r="N6" s="20"/>
      <c r="O6" s="20"/>
      <c r="P6" s="20"/>
      <c r="Q6" s="20"/>
    </row>
    <row r="7" spans="1:17" ht="17.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  <c r="K7" s="20"/>
      <c r="L7" s="20"/>
      <c r="M7" s="20"/>
      <c r="N7" s="20"/>
      <c r="O7" s="20"/>
      <c r="P7" s="20"/>
      <c r="Q7" s="20"/>
    </row>
    <row r="8" spans="1:17" ht="18">
      <c r="A8" s="26">
        <v>1</v>
      </c>
      <c r="B8" s="27" t="s">
        <v>1468</v>
      </c>
      <c r="C8" s="41" t="s">
        <v>943</v>
      </c>
      <c r="D8" s="20"/>
      <c r="E8" s="20"/>
      <c r="F8" s="20"/>
      <c r="G8" s="21"/>
      <c r="H8" s="21"/>
      <c r="I8" s="20"/>
      <c r="J8" s="20"/>
      <c r="K8" s="20"/>
      <c r="L8" s="20"/>
      <c r="M8" s="20"/>
      <c r="N8" s="20"/>
      <c r="O8" s="20"/>
      <c r="P8" s="20"/>
      <c r="Q8" s="20"/>
    </row>
    <row r="9" spans="1:17" ht="18">
      <c r="A9" s="26">
        <v>2</v>
      </c>
      <c r="B9" s="27" t="s">
        <v>1469</v>
      </c>
      <c r="C9" s="41" t="s">
        <v>89</v>
      </c>
      <c r="D9" s="20"/>
      <c r="E9" s="20"/>
      <c r="F9" s="20"/>
      <c r="G9" s="21"/>
      <c r="H9" s="21"/>
      <c r="I9" s="20"/>
      <c r="J9" s="20"/>
      <c r="K9" s="20"/>
      <c r="L9" s="20"/>
      <c r="M9" s="20"/>
      <c r="N9" s="20"/>
      <c r="O9" s="20"/>
      <c r="P9" s="20"/>
      <c r="Q9" s="20"/>
    </row>
    <row r="10" spans="1:17" ht="18">
      <c r="A10" s="26">
        <v>3</v>
      </c>
      <c r="B10" s="27" t="s">
        <v>1470</v>
      </c>
      <c r="C10" s="28" t="s">
        <v>36</v>
      </c>
      <c r="D10" s="20"/>
      <c r="E10" s="20"/>
      <c r="F10" s="20"/>
      <c r="G10" s="21"/>
      <c r="H10" s="21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36">
      <c r="A11" s="26">
        <v>4</v>
      </c>
      <c r="B11" s="27" t="s">
        <v>1491</v>
      </c>
      <c r="C11" s="39">
        <v>25</v>
      </c>
      <c r="D11" s="20"/>
      <c r="E11" s="20"/>
      <c r="F11" s="20"/>
      <c r="G11" s="21"/>
      <c r="H11" s="21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54">
      <c r="A12" s="26">
        <v>5</v>
      </c>
      <c r="B12" s="27" t="s">
        <v>1492</v>
      </c>
      <c r="C12" s="39">
        <v>7</v>
      </c>
      <c r="D12" s="20"/>
      <c r="E12" s="20"/>
      <c r="F12" s="20"/>
      <c r="G12" s="21"/>
      <c r="H12" s="21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8">
      <c r="A13" s="26">
        <v>6</v>
      </c>
      <c r="B13" s="27" t="s">
        <v>1471</v>
      </c>
      <c r="C13" s="40">
        <f>IF(C11 &lt;= C12, ROUNDUP(C11 / 10, 0) * 3, ROUNDUP(ROUNDUP(C11 / ROUNDUP(C11 / C12, 0),0) / 10, 0 ) * 3 + 3)</f>
        <v>6</v>
      </c>
      <c r="D13" s="20"/>
      <c r="E13" s="20"/>
      <c r="F13" s="20"/>
      <c r="G13" s="21"/>
      <c r="H13" s="21"/>
      <c r="I13" s="20"/>
      <c r="J13" s="20"/>
      <c r="K13" s="20"/>
      <c r="L13" s="20"/>
      <c r="M13" s="20"/>
      <c r="N13" s="20"/>
      <c r="O13" s="20"/>
      <c r="P13" s="20"/>
      <c r="Q13" s="20"/>
    </row>
    <row r="14" spans="1:17">
      <c r="A14" s="29"/>
      <c r="B14" s="29"/>
      <c r="C14" s="29"/>
      <c r="D14" s="29"/>
      <c r="E14" s="29"/>
      <c r="F14" s="29"/>
      <c r="G14" s="30"/>
      <c r="H14" s="30"/>
      <c r="I14" s="29"/>
      <c r="J14" s="29"/>
      <c r="K14" s="20"/>
      <c r="L14" s="20"/>
      <c r="M14" s="20"/>
      <c r="N14" s="20"/>
      <c r="O14" s="20"/>
      <c r="P14" s="20"/>
      <c r="Q14" s="20"/>
    </row>
    <row r="15" spans="1:17">
      <c r="A15" s="31"/>
      <c r="B15" s="31"/>
      <c r="C15" s="31"/>
      <c r="D15" s="31"/>
      <c r="E15" s="31"/>
      <c r="F15" s="31"/>
      <c r="G15" s="32"/>
      <c r="H15" s="32"/>
      <c r="I15" s="31"/>
      <c r="J15" s="31"/>
      <c r="K15" s="20"/>
      <c r="L15" s="20"/>
      <c r="M15" s="20"/>
      <c r="N15" s="20"/>
      <c r="O15" s="20"/>
      <c r="P15" s="20"/>
      <c r="Q15" s="20"/>
    </row>
    <row r="16" spans="1:17" ht="26">
      <c r="A16" s="29"/>
      <c r="B16" s="29"/>
      <c r="C16" s="33" t="s">
        <v>1472</v>
      </c>
      <c r="D16" s="29"/>
      <c r="E16" s="29"/>
      <c r="F16" s="29"/>
      <c r="G16" s="30"/>
      <c r="H16" s="34" t="str">
        <f xml:space="preserve"> "НА " &amp; C12 &amp; " РАБОЧИХ МЕСТ 
 ( " &amp; C11 &amp; " УЧАСТНИКОВ)"</f>
        <v>НА 7 РАБОЧИХ МЕСТ 
 ( 25 УЧАСТНИКОВ)</v>
      </c>
      <c r="I16" s="29"/>
      <c r="J16" s="29"/>
      <c r="K16" s="20"/>
      <c r="L16" s="20"/>
      <c r="M16" s="20"/>
      <c r="N16" s="20"/>
      <c r="O16" s="20"/>
      <c r="P16" s="20"/>
      <c r="Q16" s="20"/>
    </row>
    <row r="17" spans="1:17">
      <c r="A17" s="35"/>
      <c r="B17" s="35"/>
      <c r="C17" s="36" t="s">
        <v>1473</v>
      </c>
      <c r="D17" s="35"/>
      <c r="E17" s="35"/>
      <c r="F17" s="35"/>
      <c r="G17" s="37"/>
      <c r="H17" s="37"/>
      <c r="I17" s="35"/>
      <c r="J17" s="35"/>
      <c r="K17" s="20"/>
      <c r="L17" s="20"/>
      <c r="M17" s="20"/>
      <c r="N17" s="20"/>
      <c r="O17" s="20"/>
      <c r="P17" s="20"/>
      <c r="Q17" s="20"/>
    </row>
    <row r="18" spans="1:17" ht="52">
      <c r="A18" s="61" t="s">
        <v>1474</v>
      </c>
      <c r="B18" s="61" t="s">
        <v>1475</v>
      </c>
      <c r="C18" s="61" t="s">
        <v>1476</v>
      </c>
      <c r="D18" s="61" t="s">
        <v>1477</v>
      </c>
      <c r="E18" s="61" t="s">
        <v>1478</v>
      </c>
      <c r="F18" s="61" t="s">
        <v>1479</v>
      </c>
      <c r="G18" s="62" t="s">
        <v>1480</v>
      </c>
      <c r="H18" s="62" t="s">
        <v>1481</v>
      </c>
      <c r="I18" s="61" t="s">
        <v>1482</v>
      </c>
      <c r="J18" s="61" t="s">
        <v>1483</v>
      </c>
      <c r="K18" s="20"/>
      <c r="L18" s="20"/>
      <c r="M18" s="20"/>
      <c r="N18" s="20"/>
      <c r="O18" s="20"/>
      <c r="P18" s="20"/>
      <c r="Q18" s="20"/>
    </row>
    <row r="19" spans="1:17" s="38" customFormat="1">
      <c r="A19" s="57"/>
      <c r="B19" s="86" t="s">
        <v>1550</v>
      </c>
      <c r="C19" s="87"/>
      <c r="D19" s="65"/>
      <c r="E19" s="66"/>
      <c r="F19" s="65"/>
      <c r="G19" s="67"/>
      <c r="H19" s="67"/>
      <c r="I19" s="65"/>
      <c r="J19" s="65"/>
      <c r="K19" s="20"/>
      <c r="L19" s="20"/>
      <c r="M19" s="20"/>
      <c r="N19" s="20"/>
      <c r="O19" s="20"/>
      <c r="P19" s="20"/>
      <c r="Q19" s="20"/>
    </row>
    <row r="20" spans="1:17" ht="39">
      <c r="A20" s="57">
        <v>1</v>
      </c>
      <c r="B20" s="42" t="s">
        <v>1529</v>
      </c>
      <c r="C20" s="42" t="s">
        <v>1561</v>
      </c>
      <c r="D20" s="65"/>
      <c r="E20" s="66" t="s">
        <v>49</v>
      </c>
      <c r="F20" s="65" t="s">
        <v>1563</v>
      </c>
      <c r="G20" s="67">
        <v>0.1</v>
      </c>
      <c r="H20" s="67">
        <f>G20 * $C$11  + ROUNDUP($C$11 / 10, 0)*G20</f>
        <v>2.8</v>
      </c>
      <c r="I20" s="65" t="s">
        <v>1560</v>
      </c>
      <c r="J20" s="65" t="s">
        <v>1560</v>
      </c>
      <c r="K20" s="20"/>
      <c r="L20" s="20"/>
      <c r="M20" s="20"/>
      <c r="N20" s="20"/>
      <c r="O20" s="20"/>
      <c r="P20" s="20"/>
      <c r="Q20" s="20"/>
    </row>
    <row r="21" spans="1:17" ht="39">
      <c r="A21" s="57">
        <f>A20+1</f>
        <v>2</v>
      </c>
      <c r="B21" s="42" t="s">
        <v>1530</v>
      </c>
      <c r="C21" s="42" t="s">
        <v>1562</v>
      </c>
      <c r="D21" s="65"/>
      <c r="E21" s="66" t="s">
        <v>49</v>
      </c>
      <c r="F21" s="65" t="s">
        <v>1563</v>
      </c>
      <c r="G21" s="67">
        <v>0.1</v>
      </c>
      <c r="H21" s="67">
        <f t="shared" ref="H21:H30" si="0">G21 * $C$11  + ROUNDUP($C$11 / 10, 0)*G21</f>
        <v>2.8</v>
      </c>
      <c r="I21" s="65" t="s">
        <v>1560</v>
      </c>
      <c r="J21" s="65" t="s">
        <v>1560</v>
      </c>
      <c r="K21" s="20"/>
      <c r="L21" s="20"/>
      <c r="M21" s="20"/>
      <c r="N21" s="20"/>
      <c r="O21" s="20"/>
      <c r="P21" s="20"/>
      <c r="Q21" s="20"/>
    </row>
    <row r="22" spans="1:17" s="38" customFormat="1" ht="39">
      <c r="A22" s="57">
        <f t="shared" ref="A22:A37" si="1">A21+1</f>
        <v>3</v>
      </c>
      <c r="B22" s="42" t="s">
        <v>1531</v>
      </c>
      <c r="C22" s="42" t="s">
        <v>1532</v>
      </c>
      <c r="D22" s="65"/>
      <c r="E22" s="66" t="s">
        <v>49</v>
      </c>
      <c r="F22" s="65" t="s">
        <v>1548</v>
      </c>
      <c r="G22" s="68">
        <v>1</v>
      </c>
      <c r="H22" s="68">
        <f t="shared" si="0"/>
        <v>28</v>
      </c>
      <c r="I22" s="65" t="s">
        <v>1560</v>
      </c>
      <c r="J22" s="65" t="s">
        <v>1560</v>
      </c>
      <c r="K22" s="20"/>
      <c r="L22" s="20"/>
      <c r="M22" s="20"/>
      <c r="N22" s="20"/>
      <c r="O22" s="20"/>
      <c r="P22" s="20"/>
      <c r="Q22" s="20"/>
    </row>
    <row r="23" spans="1:17" s="38" customFormat="1" ht="39">
      <c r="A23" s="57">
        <f t="shared" si="1"/>
        <v>4</v>
      </c>
      <c r="B23" s="42" t="s">
        <v>1533</v>
      </c>
      <c r="C23" s="43" t="s">
        <v>1534</v>
      </c>
      <c r="D23" s="65"/>
      <c r="E23" s="66" t="s">
        <v>49</v>
      </c>
      <c r="F23" s="65" t="s">
        <v>1548</v>
      </c>
      <c r="G23" s="68">
        <v>1</v>
      </c>
      <c r="H23" s="68">
        <f t="shared" si="0"/>
        <v>28</v>
      </c>
      <c r="I23" s="65" t="s">
        <v>1560</v>
      </c>
      <c r="J23" s="65" t="s">
        <v>1560</v>
      </c>
      <c r="K23" s="20"/>
      <c r="L23" s="20"/>
      <c r="M23" s="20"/>
      <c r="N23" s="20"/>
      <c r="O23" s="20"/>
      <c r="P23" s="20"/>
      <c r="Q23" s="20"/>
    </row>
    <row r="24" spans="1:17" s="38" customFormat="1" ht="39">
      <c r="A24" s="57">
        <f t="shared" si="1"/>
        <v>5</v>
      </c>
      <c r="B24" s="44" t="s">
        <v>1535</v>
      </c>
      <c r="C24" s="45" t="s">
        <v>1536</v>
      </c>
      <c r="D24" s="65"/>
      <c r="E24" s="66" t="s">
        <v>49</v>
      </c>
      <c r="F24" s="65" t="s">
        <v>1548</v>
      </c>
      <c r="G24" s="68">
        <v>1</v>
      </c>
      <c r="H24" s="68">
        <f t="shared" si="0"/>
        <v>28</v>
      </c>
      <c r="I24" s="65" t="s">
        <v>1560</v>
      </c>
      <c r="J24" s="65" t="s">
        <v>1560</v>
      </c>
      <c r="K24" s="20"/>
      <c r="L24" s="20"/>
      <c r="M24" s="20"/>
      <c r="N24" s="20"/>
      <c r="O24" s="20"/>
      <c r="P24" s="20"/>
      <c r="Q24" s="20"/>
    </row>
    <row r="25" spans="1:17" s="38" customFormat="1" ht="39">
      <c r="A25" s="57">
        <f t="shared" si="1"/>
        <v>6</v>
      </c>
      <c r="B25" s="46" t="s">
        <v>1537</v>
      </c>
      <c r="C25" s="45" t="s">
        <v>1536</v>
      </c>
      <c r="D25" s="65"/>
      <c r="E25" s="66" t="s">
        <v>49</v>
      </c>
      <c r="F25" s="65" t="s">
        <v>1548</v>
      </c>
      <c r="G25" s="68">
        <v>2</v>
      </c>
      <c r="H25" s="68">
        <f t="shared" si="0"/>
        <v>56</v>
      </c>
      <c r="I25" s="65" t="s">
        <v>1560</v>
      </c>
      <c r="J25" s="65" t="s">
        <v>1560</v>
      </c>
      <c r="K25" s="20"/>
      <c r="L25" s="20"/>
      <c r="M25" s="20"/>
      <c r="N25" s="20"/>
      <c r="O25" s="20"/>
      <c r="P25" s="20"/>
      <c r="Q25" s="20"/>
    </row>
    <row r="26" spans="1:17" s="38" customFormat="1" ht="52">
      <c r="A26" s="57">
        <f>A25+1</f>
        <v>7</v>
      </c>
      <c r="B26" s="48" t="s">
        <v>1538</v>
      </c>
      <c r="C26" s="47" t="s">
        <v>1539</v>
      </c>
      <c r="D26" s="65"/>
      <c r="E26" s="66" t="s">
        <v>49</v>
      </c>
      <c r="F26" s="65" t="s">
        <v>1549</v>
      </c>
      <c r="G26" s="67">
        <v>1</v>
      </c>
      <c r="H26" s="67">
        <f t="shared" si="0"/>
        <v>28</v>
      </c>
      <c r="I26" s="65" t="s">
        <v>1560</v>
      </c>
      <c r="J26" s="65" t="s">
        <v>1560</v>
      </c>
      <c r="K26" s="20"/>
      <c r="L26" s="20"/>
      <c r="M26" s="20"/>
      <c r="N26" s="20"/>
      <c r="O26" s="20"/>
      <c r="P26" s="20"/>
      <c r="Q26" s="20"/>
    </row>
    <row r="27" spans="1:17" s="38" customFormat="1" ht="52">
      <c r="A27" s="57">
        <f t="shared" si="1"/>
        <v>8</v>
      </c>
      <c r="B27" s="49" t="s">
        <v>1540</v>
      </c>
      <c r="C27" s="49" t="s">
        <v>1541</v>
      </c>
      <c r="D27" s="65"/>
      <c r="E27" s="66" t="s">
        <v>49</v>
      </c>
      <c r="F27" s="65" t="s">
        <v>1548</v>
      </c>
      <c r="G27" s="68">
        <v>1</v>
      </c>
      <c r="H27" s="68">
        <f t="shared" si="0"/>
        <v>28</v>
      </c>
      <c r="I27" s="65" t="s">
        <v>1560</v>
      </c>
      <c r="J27" s="65" t="s">
        <v>1560</v>
      </c>
      <c r="K27" s="20"/>
      <c r="L27" s="20"/>
      <c r="M27" s="20"/>
      <c r="N27" s="20"/>
      <c r="O27" s="20"/>
      <c r="P27" s="20"/>
      <c r="Q27" s="20"/>
    </row>
    <row r="28" spans="1:17" s="38" customFormat="1" ht="65">
      <c r="A28" s="57">
        <f t="shared" si="1"/>
        <v>9</v>
      </c>
      <c r="B28" s="50" t="s">
        <v>1542</v>
      </c>
      <c r="C28" s="51" t="s">
        <v>1543</v>
      </c>
      <c r="D28" s="65"/>
      <c r="E28" s="66" t="s">
        <v>49</v>
      </c>
      <c r="F28" s="65" t="s">
        <v>1548</v>
      </c>
      <c r="G28" s="68">
        <v>2</v>
      </c>
      <c r="H28" s="68">
        <f t="shared" si="0"/>
        <v>56</v>
      </c>
      <c r="I28" s="65" t="s">
        <v>1560</v>
      </c>
      <c r="J28" s="65" t="s">
        <v>1560</v>
      </c>
      <c r="K28" s="20"/>
      <c r="L28" s="20"/>
      <c r="M28" s="20"/>
      <c r="N28" s="20"/>
      <c r="O28" s="20"/>
      <c r="P28" s="20"/>
      <c r="Q28" s="20"/>
    </row>
    <row r="29" spans="1:17" s="60" customFormat="1">
      <c r="A29" s="57"/>
      <c r="B29" s="86" t="s">
        <v>1580</v>
      </c>
      <c r="C29" s="87"/>
      <c r="D29" s="65"/>
      <c r="E29" s="66"/>
      <c r="F29" s="65"/>
      <c r="G29" s="67"/>
      <c r="H29" s="67"/>
      <c r="I29" s="65"/>
      <c r="J29" s="65"/>
      <c r="K29" s="20"/>
      <c r="L29" s="20"/>
      <c r="M29" s="20"/>
      <c r="N29" s="20"/>
      <c r="O29" s="20"/>
      <c r="P29" s="20"/>
      <c r="Q29" s="20"/>
    </row>
    <row r="30" spans="1:17" s="38" customFormat="1" ht="39">
      <c r="A30" s="57">
        <f>A28+1</f>
        <v>10</v>
      </c>
      <c r="B30" s="48" t="s">
        <v>1544</v>
      </c>
      <c r="C30" s="52" t="s">
        <v>1545</v>
      </c>
      <c r="D30" s="65"/>
      <c r="E30" s="66" t="s">
        <v>1528</v>
      </c>
      <c r="F30" s="65" t="s">
        <v>1548</v>
      </c>
      <c r="G30" s="68">
        <v>3</v>
      </c>
      <c r="H30" s="68">
        <f t="shared" si="0"/>
        <v>84</v>
      </c>
      <c r="I30" s="65" t="s">
        <v>1560</v>
      </c>
      <c r="J30" s="65" t="s">
        <v>1560</v>
      </c>
      <c r="K30" s="20"/>
      <c r="L30" s="20"/>
      <c r="M30" s="20"/>
      <c r="N30" s="20"/>
      <c r="O30" s="20"/>
      <c r="P30" s="20"/>
      <c r="Q30" s="20"/>
    </row>
    <row r="31" spans="1:17" s="60" customFormat="1" ht="65">
      <c r="A31" s="57">
        <f>A30+1</f>
        <v>11</v>
      </c>
      <c r="B31" s="48" t="s">
        <v>1581</v>
      </c>
      <c r="C31" s="52" t="s">
        <v>1582</v>
      </c>
      <c r="D31" s="65"/>
      <c r="E31" s="66" t="s">
        <v>1528</v>
      </c>
      <c r="F31" s="65" t="s">
        <v>1548</v>
      </c>
      <c r="G31" s="68">
        <v>1</v>
      </c>
      <c r="H31" s="68">
        <f>G31 * $C$11  + ROUNDUP($C$11 / 10, 0)*G31</f>
        <v>28</v>
      </c>
      <c r="I31" s="65" t="s">
        <v>1560</v>
      </c>
      <c r="J31" s="65" t="s">
        <v>1560</v>
      </c>
      <c r="K31" s="20"/>
      <c r="L31" s="20"/>
      <c r="M31" s="20"/>
      <c r="N31" s="20"/>
      <c r="O31" s="20"/>
      <c r="P31" s="20"/>
      <c r="Q31" s="20"/>
    </row>
    <row r="32" spans="1:17" s="60" customFormat="1" ht="78">
      <c r="A32" s="57">
        <f>A31+1</f>
        <v>12</v>
      </c>
      <c r="B32" s="48" t="s">
        <v>1583</v>
      </c>
      <c r="C32" s="52" t="s">
        <v>1584</v>
      </c>
      <c r="D32" s="65"/>
      <c r="E32" s="66" t="s">
        <v>1528</v>
      </c>
      <c r="F32" s="65" t="s">
        <v>1548</v>
      </c>
      <c r="G32" s="68">
        <v>1</v>
      </c>
      <c r="H32" s="68">
        <f>G32 * $C$11  + ROUNDUP($C$11 / 10, 0)*G32</f>
        <v>28</v>
      </c>
      <c r="I32" s="65" t="s">
        <v>1560</v>
      </c>
      <c r="J32" s="65" t="s">
        <v>1560</v>
      </c>
      <c r="K32" s="20"/>
      <c r="L32" s="20"/>
      <c r="M32" s="20"/>
      <c r="N32" s="20"/>
      <c r="O32" s="20"/>
      <c r="P32" s="20"/>
      <c r="Q32" s="20"/>
    </row>
    <row r="33" spans="1:17" s="38" customFormat="1" ht="39">
      <c r="A33" s="57">
        <f>A32+1</f>
        <v>13</v>
      </c>
      <c r="B33" s="48" t="s">
        <v>1546</v>
      </c>
      <c r="C33" s="52" t="s">
        <v>1547</v>
      </c>
      <c r="D33" s="65"/>
      <c r="E33" s="66" t="s">
        <v>1528</v>
      </c>
      <c r="F33" s="65" t="s">
        <v>1548</v>
      </c>
      <c r="G33" s="68">
        <v>3</v>
      </c>
      <c r="H33" s="68">
        <f>G33 * $C$11  + ROUNDUP($C$11 / 10, 0)*G33</f>
        <v>84</v>
      </c>
      <c r="I33" s="65" t="s">
        <v>1560</v>
      </c>
      <c r="J33" s="65" t="s">
        <v>1560</v>
      </c>
      <c r="K33" s="20"/>
      <c r="L33" s="20"/>
      <c r="M33" s="20"/>
      <c r="N33" s="20"/>
      <c r="O33" s="20"/>
      <c r="P33" s="20"/>
      <c r="Q33" s="20"/>
    </row>
    <row r="34" spans="1:17" s="38" customFormat="1">
      <c r="A34" s="57"/>
      <c r="B34" s="86" t="s">
        <v>1559</v>
      </c>
      <c r="C34" s="87"/>
      <c r="D34" s="53"/>
      <c r="E34" s="66"/>
      <c r="F34" s="65"/>
      <c r="G34" s="68"/>
      <c r="H34" s="68"/>
      <c r="I34" s="65"/>
      <c r="J34" s="65"/>
      <c r="K34" s="20"/>
      <c r="L34" s="20"/>
      <c r="M34" s="20"/>
      <c r="N34" s="20"/>
      <c r="O34" s="20"/>
      <c r="P34" s="20"/>
      <c r="Q34" s="20"/>
    </row>
    <row r="35" spans="1:17" s="38" customFormat="1" ht="39">
      <c r="A35" s="57">
        <f>A33+1</f>
        <v>14</v>
      </c>
      <c r="B35" s="54" t="s">
        <v>1555</v>
      </c>
      <c r="C35" s="51" t="s">
        <v>1556</v>
      </c>
      <c r="D35" s="53"/>
      <c r="E35" s="66" t="s">
        <v>49</v>
      </c>
      <c r="F35" s="65" t="s">
        <v>1548</v>
      </c>
      <c r="G35" s="68">
        <v>2</v>
      </c>
      <c r="H35" s="68">
        <f t="shared" ref="H35:H37" si="2">G35 * $C$11  + ROUNDUP($C$11 / 10, 0)*G35</f>
        <v>56</v>
      </c>
      <c r="I35" s="65" t="s">
        <v>1560</v>
      </c>
      <c r="J35" s="65" t="s">
        <v>1560</v>
      </c>
      <c r="K35" s="20"/>
      <c r="L35" s="20"/>
      <c r="M35" s="20"/>
      <c r="N35" s="20"/>
      <c r="O35" s="20"/>
      <c r="P35" s="20"/>
      <c r="Q35" s="20"/>
    </row>
    <row r="36" spans="1:17" s="38" customFormat="1" ht="39">
      <c r="A36" s="57">
        <f t="shared" si="1"/>
        <v>15</v>
      </c>
      <c r="B36" s="54" t="s">
        <v>1557</v>
      </c>
      <c r="C36" s="51" t="s">
        <v>1556</v>
      </c>
      <c r="D36" s="53"/>
      <c r="E36" s="66" t="s">
        <v>49</v>
      </c>
      <c r="F36" s="65" t="s">
        <v>1548</v>
      </c>
      <c r="G36" s="68">
        <v>2</v>
      </c>
      <c r="H36" s="68">
        <f t="shared" si="2"/>
        <v>56</v>
      </c>
      <c r="I36" s="65" t="s">
        <v>1560</v>
      </c>
      <c r="J36" s="65" t="s">
        <v>1560</v>
      </c>
      <c r="K36" s="20"/>
      <c r="L36" s="20"/>
      <c r="M36" s="20"/>
      <c r="N36" s="20"/>
      <c r="O36" s="20"/>
      <c r="P36" s="20"/>
      <c r="Q36" s="20"/>
    </row>
    <row r="37" spans="1:17" s="38" customFormat="1" ht="39">
      <c r="A37" s="57">
        <f t="shared" si="1"/>
        <v>16</v>
      </c>
      <c r="B37" s="54" t="s">
        <v>1558</v>
      </c>
      <c r="C37" s="51" t="s">
        <v>1556</v>
      </c>
      <c r="D37" s="53"/>
      <c r="E37" s="66" t="s">
        <v>49</v>
      </c>
      <c r="F37" s="65" t="s">
        <v>1548</v>
      </c>
      <c r="G37" s="68">
        <v>1</v>
      </c>
      <c r="H37" s="68">
        <f t="shared" si="2"/>
        <v>28</v>
      </c>
      <c r="I37" s="65" t="s">
        <v>1560</v>
      </c>
      <c r="J37" s="65" t="s">
        <v>1560</v>
      </c>
      <c r="K37" s="20"/>
      <c r="L37" s="20"/>
      <c r="M37" s="20"/>
      <c r="N37" s="20"/>
      <c r="O37" s="20"/>
      <c r="P37" s="20"/>
      <c r="Q37" s="20"/>
    </row>
    <row r="38" spans="1:17" s="38" customFormat="1">
      <c r="A38" s="57"/>
      <c r="B38" s="86" t="s">
        <v>1551</v>
      </c>
      <c r="C38" s="87"/>
      <c r="D38" s="53"/>
      <c r="E38" s="66"/>
      <c r="F38" s="65"/>
      <c r="G38" s="68"/>
      <c r="H38" s="68"/>
      <c r="I38" s="65"/>
      <c r="J38" s="65"/>
      <c r="K38" s="20"/>
      <c r="L38" s="20"/>
      <c r="M38" s="20"/>
      <c r="N38" s="20"/>
      <c r="O38" s="20"/>
      <c r="P38" s="20"/>
      <c r="Q38" s="20"/>
    </row>
    <row r="39" spans="1:17" s="38" customFormat="1" ht="169">
      <c r="A39" s="57">
        <f>A37+1</f>
        <v>17</v>
      </c>
      <c r="B39" s="48" t="s">
        <v>1576</v>
      </c>
      <c r="C39" s="48" t="s">
        <v>1578</v>
      </c>
      <c r="D39" s="48" t="s">
        <v>1552</v>
      </c>
      <c r="E39" s="66" t="s">
        <v>49</v>
      </c>
      <c r="F39" s="65" t="s">
        <v>1548</v>
      </c>
      <c r="G39" s="68">
        <v>1</v>
      </c>
      <c r="H39" s="68">
        <f t="shared" ref="H39:H41" si="3">G39 * $C$11  + ROUNDUP($C$11 / 10, 0)*G39</f>
        <v>28</v>
      </c>
      <c r="I39" s="65" t="s">
        <v>1586</v>
      </c>
      <c r="J39" s="65" t="s">
        <v>1586</v>
      </c>
      <c r="K39" s="20"/>
      <c r="L39" s="20"/>
      <c r="M39" s="20"/>
      <c r="N39" s="20"/>
      <c r="O39" s="20"/>
      <c r="P39" s="20"/>
      <c r="Q39" s="20"/>
    </row>
    <row r="40" spans="1:17" s="38" customFormat="1">
      <c r="A40" s="57"/>
      <c r="B40" s="86" t="s">
        <v>1553</v>
      </c>
      <c r="C40" s="87"/>
      <c r="D40" s="53"/>
      <c r="E40" s="66"/>
      <c r="F40" s="65"/>
      <c r="G40" s="68"/>
      <c r="H40" s="68"/>
      <c r="I40" s="65"/>
      <c r="J40" s="65"/>
      <c r="K40" s="20"/>
      <c r="L40" s="20"/>
      <c r="M40" s="20"/>
      <c r="N40" s="20"/>
      <c r="O40" s="20"/>
      <c r="P40" s="20"/>
      <c r="Q40" s="20"/>
    </row>
    <row r="41" spans="1:17" s="38" customFormat="1" ht="182">
      <c r="A41" s="57">
        <f>A39+1</f>
        <v>18</v>
      </c>
      <c r="B41" s="48" t="s">
        <v>1577</v>
      </c>
      <c r="C41" s="48" t="s">
        <v>1579</v>
      </c>
      <c r="D41" s="48" t="s">
        <v>1554</v>
      </c>
      <c r="E41" s="66" t="s">
        <v>49</v>
      </c>
      <c r="F41" s="65" t="s">
        <v>1548</v>
      </c>
      <c r="G41" s="68">
        <v>1</v>
      </c>
      <c r="H41" s="68">
        <f t="shared" si="3"/>
        <v>28</v>
      </c>
      <c r="I41" s="65" t="s">
        <v>1586</v>
      </c>
      <c r="J41" s="65" t="s">
        <v>1586</v>
      </c>
      <c r="K41" s="20"/>
      <c r="L41" s="20"/>
      <c r="M41" s="20"/>
      <c r="N41" s="20"/>
      <c r="O41" s="20"/>
      <c r="P41" s="20"/>
      <c r="Q41" s="20"/>
    </row>
    <row r="42" spans="1:17">
      <c r="A42" s="69"/>
      <c r="B42" s="69"/>
      <c r="C42" s="69"/>
      <c r="D42" s="69"/>
      <c r="E42" s="69"/>
      <c r="F42" s="69"/>
      <c r="G42" s="70"/>
      <c r="H42" s="70"/>
      <c r="I42" s="69"/>
      <c r="J42" s="69"/>
      <c r="K42" s="20"/>
      <c r="L42" s="20"/>
      <c r="M42" s="20"/>
      <c r="N42" s="20"/>
      <c r="O42" s="20"/>
      <c r="P42" s="20"/>
      <c r="Q42" s="20"/>
    </row>
    <row r="43" spans="1:17" ht="26">
      <c r="A43" s="71"/>
      <c r="B43" s="71"/>
      <c r="C43" s="72" t="s">
        <v>1485</v>
      </c>
      <c r="D43" s="71"/>
      <c r="E43" s="65"/>
      <c r="F43" s="71"/>
      <c r="G43" s="73"/>
      <c r="H43" s="74" t="s">
        <v>1486</v>
      </c>
      <c r="I43" s="71"/>
      <c r="J43" s="71"/>
      <c r="K43" s="20"/>
      <c r="L43" s="20"/>
      <c r="M43" s="20"/>
      <c r="N43" s="20"/>
      <c r="O43" s="20"/>
      <c r="P43" s="20"/>
      <c r="Q43" s="20"/>
    </row>
    <row r="44" spans="1:17">
      <c r="A44" s="75"/>
      <c r="B44" s="75"/>
      <c r="C44" s="76" t="s">
        <v>1487</v>
      </c>
      <c r="D44" s="75"/>
      <c r="E44" s="75"/>
      <c r="F44" s="75"/>
      <c r="G44" s="77"/>
      <c r="H44" s="77"/>
      <c r="I44" s="78"/>
      <c r="J44" s="78"/>
      <c r="K44" s="20"/>
      <c r="L44" s="20"/>
      <c r="M44" s="20"/>
      <c r="N44" s="20"/>
      <c r="O44" s="20"/>
      <c r="P44" s="20"/>
      <c r="Q44" s="20"/>
    </row>
    <row r="45" spans="1:17" ht="52">
      <c r="A45" s="79" t="s">
        <v>1474</v>
      </c>
      <c r="B45" s="79" t="s">
        <v>1475</v>
      </c>
      <c r="C45" s="79" t="s">
        <v>1476</v>
      </c>
      <c r="D45" s="79" t="s">
        <v>1477</v>
      </c>
      <c r="E45" s="79" t="s">
        <v>1478</v>
      </c>
      <c r="F45" s="79" t="s">
        <v>1479</v>
      </c>
      <c r="G45" s="80" t="s">
        <v>1480</v>
      </c>
      <c r="H45" s="80" t="s">
        <v>1481</v>
      </c>
      <c r="I45" s="79" t="s">
        <v>1482</v>
      </c>
      <c r="J45" s="79" t="s">
        <v>1483</v>
      </c>
      <c r="K45" s="20"/>
      <c r="L45" s="20"/>
      <c r="M45" s="20"/>
      <c r="N45" s="20"/>
      <c r="O45" s="20"/>
      <c r="P45" s="20"/>
      <c r="Q45" s="20"/>
    </row>
    <row r="46" spans="1:17" s="56" customFormat="1" ht="39">
      <c r="A46" s="57">
        <f>A41+1</f>
        <v>19</v>
      </c>
      <c r="B46" s="54" t="s">
        <v>1555</v>
      </c>
      <c r="C46" s="51" t="s">
        <v>1556</v>
      </c>
      <c r="D46" s="48"/>
      <c r="E46" s="66" t="s">
        <v>49</v>
      </c>
      <c r="F46" s="65" t="s">
        <v>1548</v>
      </c>
      <c r="G46" s="68">
        <v>1</v>
      </c>
      <c r="H46" s="68">
        <f>G46*C13*2</f>
        <v>12</v>
      </c>
      <c r="I46" s="65" t="s">
        <v>1560</v>
      </c>
      <c r="J46" s="65" t="s">
        <v>1560</v>
      </c>
      <c r="K46" s="20"/>
      <c r="L46" s="20"/>
      <c r="M46" s="20"/>
      <c r="N46" s="20"/>
      <c r="O46" s="20"/>
      <c r="P46" s="20"/>
      <c r="Q46" s="20"/>
    </row>
    <row r="47" spans="1:17" s="60" customFormat="1" ht="39">
      <c r="A47" s="57">
        <f>A46+1</f>
        <v>20</v>
      </c>
      <c r="B47" s="54" t="s">
        <v>1585</v>
      </c>
      <c r="C47" s="51" t="s">
        <v>1556</v>
      </c>
      <c r="D47" s="48"/>
      <c r="E47" s="66" t="s">
        <v>1528</v>
      </c>
      <c r="F47" s="65" t="s">
        <v>1548</v>
      </c>
      <c r="G47" s="68">
        <v>0.1</v>
      </c>
      <c r="H47" s="68">
        <f>ROUNDUP(G47*C13*2,0)</f>
        <v>2</v>
      </c>
      <c r="I47" s="65" t="s">
        <v>1560</v>
      </c>
      <c r="J47" s="65" t="s">
        <v>1560</v>
      </c>
      <c r="K47" s="20"/>
      <c r="L47" s="20"/>
      <c r="M47" s="20"/>
      <c r="N47" s="20"/>
      <c r="O47" s="20"/>
      <c r="P47" s="20"/>
      <c r="Q47" s="20"/>
    </row>
    <row r="48" spans="1:17" ht="169">
      <c r="A48" s="81">
        <f>A46+1</f>
        <v>20</v>
      </c>
      <c r="B48" s="82" t="s">
        <v>1564</v>
      </c>
      <c r="C48" s="82" t="s">
        <v>1565</v>
      </c>
      <c r="D48" s="83" t="s">
        <v>1572</v>
      </c>
      <c r="E48" s="66" t="s">
        <v>49</v>
      </c>
      <c r="F48" s="65" t="s">
        <v>1563</v>
      </c>
      <c r="G48" s="84">
        <v>0.02</v>
      </c>
      <c r="H48" s="84">
        <f>G48*C11</f>
        <v>0.5</v>
      </c>
      <c r="I48" s="65" t="s">
        <v>1586</v>
      </c>
      <c r="J48" s="65" t="s">
        <v>1586</v>
      </c>
      <c r="K48" s="20"/>
      <c r="L48" s="20"/>
      <c r="M48" s="20"/>
      <c r="N48" s="20"/>
      <c r="O48" s="20"/>
      <c r="P48" s="20"/>
      <c r="Q48" s="20"/>
    </row>
    <row r="49" spans="1:17" ht="169">
      <c r="A49" s="81">
        <f>A48+1</f>
        <v>21</v>
      </c>
      <c r="B49" s="82" t="s">
        <v>1566</v>
      </c>
      <c r="C49" s="82" t="s">
        <v>1567</v>
      </c>
      <c r="D49" s="83" t="s">
        <v>1572</v>
      </c>
      <c r="E49" s="66" t="s">
        <v>49</v>
      </c>
      <c r="F49" s="65" t="s">
        <v>1548</v>
      </c>
      <c r="G49" s="68">
        <v>1</v>
      </c>
      <c r="H49" s="68">
        <v>1</v>
      </c>
      <c r="I49" s="65" t="s">
        <v>1586</v>
      </c>
      <c r="J49" s="65" t="s">
        <v>1586</v>
      </c>
      <c r="K49" s="20"/>
      <c r="L49" s="20"/>
      <c r="M49" s="20"/>
      <c r="N49" s="20"/>
      <c r="O49" s="20"/>
      <c r="P49" s="20"/>
      <c r="Q49" s="20"/>
    </row>
    <row r="50" spans="1:17" ht="169">
      <c r="A50" s="81">
        <f t="shared" ref="A50:A51" si="4">A49+1</f>
        <v>22</v>
      </c>
      <c r="B50" s="82" t="s">
        <v>1568</v>
      </c>
      <c r="C50" s="82" t="s">
        <v>1569</v>
      </c>
      <c r="D50" s="83" t="s">
        <v>1572</v>
      </c>
      <c r="E50" s="66" t="s">
        <v>49</v>
      </c>
      <c r="F50" s="65" t="s">
        <v>1549</v>
      </c>
      <c r="G50" s="84">
        <v>0.1</v>
      </c>
      <c r="H50" s="84">
        <f>G50*C11</f>
        <v>2.5</v>
      </c>
      <c r="I50" s="65" t="s">
        <v>1586</v>
      </c>
      <c r="J50" s="65" t="s">
        <v>1586</v>
      </c>
      <c r="K50" s="20"/>
      <c r="L50" s="20"/>
      <c r="M50" s="20"/>
      <c r="N50" s="20"/>
      <c r="O50" s="20"/>
      <c r="P50" s="20"/>
      <c r="Q50" s="20"/>
    </row>
    <row r="51" spans="1:17" ht="169">
      <c r="A51" s="81">
        <f t="shared" si="4"/>
        <v>23</v>
      </c>
      <c r="B51" s="82" t="s">
        <v>1570</v>
      </c>
      <c r="C51" s="82" t="s">
        <v>1571</v>
      </c>
      <c r="D51" s="83" t="s">
        <v>1572</v>
      </c>
      <c r="E51" s="66" t="s">
        <v>49</v>
      </c>
      <c r="F51" s="65" t="s">
        <v>1548</v>
      </c>
      <c r="G51" s="68">
        <v>1</v>
      </c>
      <c r="H51" s="68">
        <f>G51*C11</f>
        <v>25</v>
      </c>
      <c r="I51" s="65" t="s">
        <v>1586</v>
      </c>
      <c r="J51" s="65" t="s">
        <v>1586</v>
      </c>
      <c r="K51" s="20"/>
      <c r="L51" s="20"/>
      <c r="M51" s="20"/>
      <c r="N51" s="20"/>
      <c r="O51" s="20"/>
      <c r="P51" s="20"/>
      <c r="Q51" s="20"/>
    </row>
    <row r="52" spans="1:17">
      <c r="A52" s="69"/>
      <c r="B52" s="69"/>
      <c r="C52" s="69"/>
      <c r="D52" s="69"/>
      <c r="E52" s="69"/>
      <c r="F52" s="69"/>
      <c r="G52" s="70"/>
      <c r="H52" s="70"/>
      <c r="I52" s="69"/>
      <c r="J52" s="69"/>
      <c r="K52" s="20"/>
      <c r="L52" s="20"/>
      <c r="M52" s="20"/>
      <c r="N52" s="20"/>
      <c r="O52" s="20"/>
      <c r="P52" s="20"/>
      <c r="Q52" s="20"/>
    </row>
    <row r="53" spans="1:17">
      <c r="A53" s="71"/>
      <c r="B53" s="71"/>
      <c r="C53" s="72" t="s">
        <v>1488</v>
      </c>
      <c r="D53" s="71"/>
      <c r="E53" s="65"/>
      <c r="F53" s="71"/>
      <c r="G53" s="73"/>
      <c r="H53" s="74" t="s">
        <v>1484</v>
      </c>
      <c r="I53" s="71"/>
      <c r="J53" s="71"/>
      <c r="K53" s="20"/>
      <c r="L53" s="20"/>
      <c r="M53" s="20"/>
      <c r="N53" s="20"/>
      <c r="O53" s="20"/>
      <c r="P53" s="20"/>
      <c r="Q53" s="20"/>
    </row>
    <row r="54" spans="1:17">
      <c r="A54" s="78"/>
      <c r="B54" s="78"/>
      <c r="C54" s="76" t="s">
        <v>1487</v>
      </c>
      <c r="D54" s="78"/>
      <c r="E54" s="78"/>
      <c r="F54" s="78"/>
      <c r="G54" s="85"/>
      <c r="H54" s="85"/>
      <c r="I54" s="78"/>
      <c r="J54" s="78"/>
      <c r="K54" s="20"/>
      <c r="L54" s="20"/>
      <c r="M54" s="20"/>
      <c r="N54" s="20"/>
      <c r="O54" s="20"/>
      <c r="P54" s="20"/>
      <c r="Q54" s="20"/>
    </row>
    <row r="55" spans="1:17" ht="52">
      <c r="A55" s="79" t="s">
        <v>1474</v>
      </c>
      <c r="B55" s="79" t="s">
        <v>1475</v>
      </c>
      <c r="C55" s="79" t="s">
        <v>1489</v>
      </c>
      <c r="D55" s="79" t="s">
        <v>1477</v>
      </c>
      <c r="E55" s="79" t="s">
        <v>1478</v>
      </c>
      <c r="F55" s="79" t="s">
        <v>1479</v>
      </c>
      <c r="G55" s="80" t="s">
        <v>1480</v>
      </c>
      <c r="H55" s="80" t="s">
        <v>1481</v>
      </c>
      <c r="I55" s="79" t="s">
        <v>1482</v>
      </c>
      <c r="J55" s="79" t="s">
        <v>1483</v>
      </c>
      <c r="K55" s="20"/>
      <c r="L55" s="20"/>
      <c r="M55" s="20"/>
      <c r="N55" s="20"/>
      <c r="O55" s="20"/>
      <c r="P55" s="20"/>
      <c r="Q55" s="20"/>
    </row>
    <row r="56" spans="1:17" s="38" customFormat="1">
      <c r="A56" s="57"/>
      <c r="B56" s="86" t="s">
        <v>1550</v>
      </c>
      <c r="C56" s="86"/>
      <c r="D56" s="65"/>
      <c r="E56" s="66"/>
      <c r="F56" s="65"/>
      <c r="G56" s="67"/>
      <c r="H56" s="67"/>
      <c r="I56" s="65"/>
      <c r="J56" s="65"/>
      <c r="K56" s="20"/>
      <c r="L56" s="20"/>
      <c r="M56" s="20"/>
      <c r="N56" s="20"/>
      <c r="O56" s="20"/>
      <c r="P56" s="20"/>
      <c r="Q56" s="20"/>
    </row>
    <row r="57" spans="1:17" s="38" customFormat="1" ht="39">
      <c r="A57" s="57">
        <f>A51+1</f>
        <v>24</v>
      </c>
      <c r="B57" s="42" t="s">
        <v>1529</v>
      </c>
      <c r="C57" s="55" t="s">
        <v>1561</v>
      </c>
      <c r="D57" s="65"/>
      <c r="E57" s="66" t="s">
        <v>49</v>
      </c>
      <c r="F57" s="65" t="s">
        <v>1563</v>
      </c>
      <c r="G57" s="67">
        <v>0.1</v>
      </c>
      <c r="H57" s="67">
        <f>G57 * ROUNDUP($C$13 / 3, 0)</f>
        <v>0.2</v>
      </c>
      <c r="I57" s="65" t="s">
        <v>1560</v>
      </c>
      <c r="J57" s="65" t="s">
        <v>1560</v>
      </c>
      <c r="K57" s="20"/>
      <c r="L57" s="20"/>
      <c r="M57" s="20"/>
      <c r="N57" s="20"/>
      <c r="O57" s="20"/>
      <c r="P57" s="20"/>
      <c r="Q57" s="20"/>
    </row>
    <row r="58" spans="1:17" s="38" customFormat="1" ht="39">
      <c r="A58" s="57">
        <f>A57+1</f>
        <v>25</v>
      </c>
      <c r="B58" s="42" t="s">
        <v>1530</v>
      </c>
      <c r="C58" s="55" t="s">
        <v>1562</v>
      </c>
      <c r="D58" s="65"/>
      <c r="E58" s="66" t="s">
        <v>49</v>
      </c>
      <c r="F58" s="65" t="s">
        <v>1563</v>
      </c>
      <c r="G58" s="67">
        <v>0.1</v>
      </c>
      <c r="H58" s="67">
        <f t="shared" ref="H58:H73" si="5">G58 * ROUNDUP($C$13 / 3, 0)</f>
        <v>0.2</v>
      </c>
      <c r="I58" s="65" t="s">
        <v>1560</v>
      </c>
      <c r="J58" s="65" t="s">
        <v>1560</v>
      </c>
      <c r="K58" s="20"/>
      <c r="L58" s="20"/>
      <c r="M58" s="20"/>
      <c r="N58" s="20"/>
      <c r="O58" s="20"/>
      <c r="P58" s="20"/>
      <c r="Q58" s="20"/>
    </row>
    <row r="59" spans="1:17" s="38" customFormat="1" ht="39">
      <c r="A59" s="57">
        <f t="shared" ref="A59:A71" si="6">A58+1</f>
        <v>26</v>
      </c>
      <c r="B59" s="42" t="s">
        <v>1531</v>
      </c>
      <c r="C59" s="42" t="s">
        <v>1532</v>
      </c>
      <c r="D59" s="65"/>
      <c r="E59" s="66" t="s">
        <v>49</v>
      </c>
      <c r="F59" s="65" t="s">
        <v>1548</v>
      </c>
      <c r="G59" s="68">
        <v>1</v>
      </c>
      <c r="H59" s="68">
        <f t="shared" si="5"/>
        <v>2</v>
      </c>
      <c r="I59" s="65" t="s">
        <v>1560</v>
      </c>
      <c r="J59" s="65" t="s">
        <v>1560</v>
      </c>
      <c r="K59" s="20"/>
      <c r="L59" s="20"/>
      <c r="M59" s="20"/>
      <c r="N59" s="20"/>
      <c r="O59" s="20"/>
      <c r="P59" s="20"/>
      <c r="Q59" s="20"/>
    </row>
    <row r="60" spans="1:17" s="38" customFormat="1" ht="39">
      <c r="A60" s="57">
        <f t="shared" si="6"/>
        <v>27</v>
      </c>
      <c r="B60" s="42" t="s">
        <v>1533</v>
      </c>
      <c r="C60" s="43" t="s">
        <v>1534</v>
      </c>
      <c r="D60" s="65"/>
      <c r="E60" s="66" t="s">
        <v>49</v>
      </c>
      <c r="F60" s="65" t="s">
        <v>1548</v>
      </c>
      <c r="G60" s="68">
        <v>1</v>
      </c>
      <c r="H60" s="68">
        <f t="shared" si="5"/>
        <v>2</v>
      </c>
      <c r="I60" s="65" t="s">
        <v>1560</v>
      </c>
      <c r="J60" s="65" t="s">
        <v>1560</v>
      </c>
      <c r="K60" s="20"/>
      <c r="L60" s="20"/>
      <c r="M60" s="20"/>
      <c r="N60" s="20"/>
      <c r="O60" s="20"/>
      <c r="P60" s="20"/>
      <c r="Q60" s="20"/>
    </row>
    <row r="61" spans="1:17" s="38" customFormat="1" ht="39">
      <c r="A61" s="57">
        <f t="shared" si="6"/>
        <v>28</v>
      </c>
      <c r="B61" s="44" t="s">
        <v>1535</v>
      </c>
      <c r="C61" s="45" t="s">
        <v>1536</v>
      </c>
      <c r="D61" s="65"/>
      <c r="E61" s="66" t="s">
        <v>49</v>
      </c>
      <c r="F61" s="65" t="s">
        <v>1548</v>
      </c>
      <c r="G61" s="68">
        <v>1</v>
      </c>
      <c r="H61" s="68">
        <f t="shared" si="5"/>
        <v>2</v>
      </c>
      <c r="I61" s="65" t="s">
        <v>1560</v>
      </c>
      <c r="J61" s="65" t="s">
        <v>1560</v>
      </c>
      <c r="K61" s="20"/>
      <c r="L61" s="20"/>
      <c r="M61" s="20"/>
      <c r="N61" s="20"/>
      <c r="O61" s="20"/>
      <c r="P61" s="20"/>
      <c r="Q61" s="20"/>
    </row>
    <row r="62" spans="1:17" s="38" customFormat="1" ht="39">
      <c r="A62" s="57">
        <f t="shared" si="6"/>
        <v>29</v>
      </c>
      <c r="B62" s="46" t="s">
        <v>1537</v>
      </c>
      <c r="C62" s="45" t="s">
        <v>1536</v>
      </c>
      <c r="D62" s="65"/>
      <c r="E62" s="66" t="s">
        <v>49</v>
      </c>
      <c r="F62" s="65" t="s">
        <v>1548</v>
      </c>
      <c r="G62" s="68">
        <v>2</v>
      </c>
      <c r="H62" s="68">
        <f t="shared" si="5"/>
        <v>4</v>
      </c>
      <c r="I62" s="65" t="s">
        <v>1560</v>
      </c>
      <c r="J62" s="65" t="s">
        <v>1560</v>
      </c>
      <c r="K62" s="20"/>
      <c r="L62" s="20"/>
      <c r="M62" s="20"/>
      <c r="N62" s="20"/>
      <c r="O62" s="20"/>
      <c r="P62" s="20"/>
      <c r="Q62" s="20"/>
    </row>
    <row r="63" spans="1:17" s="38" customFormat="1" ht="52">
      <c r="A63" s="57">
        <f>A62+1</f>
        <v>30</v>
      </c>
      <c r="B63" s="48" t="s">
        <v>1538</v>
      </c>
      <c r="C63" s="47" t="s">
        <v>1539</v>
      </c>
      <c r="D63" s="65"/>
      <c r="E63" s="66" t="s">
        <v>49</v>
      </c>
      <c r="F63" s="65" t="s">
        <v>1549</v>
      </c>
      <c r="G63" s="67">
        <v>1</v>
      </c>
      <c r="H63" s="67">
        <f t="shared" si="5"/>
        <v>2</v>
      </c>
      <c r="I63" s="65" t="s">
        <v>1560</v>
      </c>
      <c r="J63" s="65" t="s">
        <v>1560</v>
      </c>
      <c r="K63" s="20"/>
      <c r="L63" s="20"/>
      <c r="M63" s="20"/>
      <c r="N63" s="20"/>
      <c r="O63" s="20"/>
      <c r="P63" s="20"/>
      <c r="Q63" s="20"/>
    </row>
    <row r="64" spans="1:17" s="38" customFormat="1" ht="52">
      <c r="A64" s="57">
        <f t="shared" si="6"/>
        <v>31</v>
      </c>
      <c r="B64" s="49" t="s">
        <v>1540</v>
      </c>
      <c r="C64" s="49" t="s">
        <v>1541</v>
      </c>
      <c r="D64" s="65"/>
      <c r="E64" s="66" t="s">
        <v>49</v>
      </c>
      <c r="F64" s="65" t="s">
        <v>1548</v>
      </c>
      <c r="G64" s="68">
        <v>1</v>
      </c>
      <c r="H64" s="68">
        <f t="shared" si="5"/>
        <v>2</v>
      </c>
      <c r="I64" s="65" t="s">
        <v>1560</v>
      </c>
      <c r="J64" s="65" t="s">
        <v>1560</v>
      </c>
      <c r="K64" s="20"/>
      <c r="L64" s="20"/>
      <c r="M64" s="20"/>
      <c r="N64" s="20"/>
      <c r="O64" s="20"/>
      <c r="P64" s="20"/>
      <c r="Q64" s="20"/>
    </row>
    <row r="65" spans="1:17" s="38" customFormat="1" ht="65">
      <c r="A65" s="57">
        <f t="shared" si="6"/>
        <v>32</v>
      </c>
      <c r="B65" s="50" t="s">
        <v>1542</v>
      </c>
      <c r="C65" s="51" t="s">
        <v>1543</v>
      </c>
      <c r="D65" s="65"/>
      <c r="E65" s="66" t="s">
        <v>49</v>
      </c>
      <c r="F65" s="65" t="s">
        <v>1548</v>
      </c>
      <c r="G65" s="68">
        <v>2</v>
      </c>
      <c r="H65" s="68">
        <f t="shared" si="5"/>
        <v>4</v>
      </c>
      <c r="I65" s="65" t="s">
        <v>1560</v>
      </c>
      <c r="J65" s="65" t="s">
        <v>1560</v>
      </c>
      <c r="K65" s="20"/>
      <c r="L65" s="20"/>
      <c r="M65" s="20"/>
      <c r="N65" s="20"/>
      <c r="O65" s="20"/>
      <c r="P65" s="20"/>
      <c r="Q65" s="20"/>
    </row>
    <row r="66" spans="1:17" s="38" customFormat="1" ht="39">
      <c r="A66" s="57">
        <f t="shared" si="6"/>
        <v>33</v>
      </c>
      <c r="B66" s="48" t="s">
        <v>1544</v>
      </c>
      <c r="C66" s="52" t="s">
        <v>1545</v>
      </c>
      <c r="D66" s="65"/>
      <c r="E66" s="66" t="s">
        <v>1528</v>
      </c>
      <c r="F66" s="65" t="s">
        <v>1548</v>
      </c>
      <c r="G66" s="68">
        <v>3</v>
      </c>
      <c r="H66" s="68">
        <f t="shared" si="5"/>
        <v>6</v>
      </c>
      <c r="I66" s="65" t="s">
        <v>1560</v>
      </c>
      <c r="J66" s="65" t="s">
        <v>1560</v>
      </c>
      <c r="K66" s="20"/>
      <c r="L66" s="20"/>
      <c r="M66" s="20"/>
      <c r="N66" s="20"/>
      <c r="O66" s="20"/>
      <c r="P66" s="20"/>
      <c r="Q66" s="20"/>
    </row>
    <row r="67" spans="1:17" s="38" customFormat="1" ht="39">
      <c r="A67" s="57">
        <f t="shared" si="6"/>
        <v>34</v>
      </c>
      <c r="B67" s="48" t="s">
        <v>1546</v>
      </c>
      <c r="C67" s="52" t="s">
        <v>1547</v>
      </c>
      <c r="D67" s="65"/>
      <c r="E67" s="66" t="s">
        <v>1528</v>
      </c>
      <c r="F67" s="65" t="s">
        <v>1548</v>
      </c>
      <c r="G67" s="68">
        <v>3</v>
      </c>
      <c r="H67" s="68">
        <f t="shared" si="5"/>
        <v>6</v>
      </c>
      <c r="I67" s="65" t="s">
        <v>1560</v>
      </c>
      <c r="J67" s="65" t="s">
        <v>1560</v>
      </c>
      <c r="K67" s="20"/>
      <c r="L67" s="20"/>
      <c r="M67" s="20"/>
      <c r="N67" s="20"/>
      <c r="O67" s="20"/>
      <c r="P67" s="20"/>
      <c r="Q67" s="20"/>
    </row>
    <row r="68" spans="1:17" s="38" customFormat="1">
      <c r="A68" s="57"/>
      <c r="B68" s="86" t="s">
        <v>1559</v>
      </c>
      <c r="C68" s="86"/>
      <c r="D68" s="53"/>
      <c r="E68" s="66"/>
      <c r="F68" s="65"/>
      <c r="G68" s="68"/>
      <c r="H68" s="68"/>
      <c r="I68" s="65"/>
      <c r="J68" s="65"/>
      <c r="K68" s="20"/>
      <c r="L68" s="20"/>
      <c r="M68" s="20"/>
      <c r="N68" s="20"/>
      <c r="O68" s="20"/>
      <c r="P68" s="20"/>
      <c r="Q68" s="20"/>
    </row>
    <row r="69" spans="1:17" s="38" customFormat="1" ht="39">
      <c r="A69" s="57">
        <f>A67+1</f>
        <v>35</v>
      </c>
      <c r="B69" s="54" t="s">
        <v>1555</v>
      </c>
      <c r="C69" s="51" t="s">
        <v>1556</v>
      </c>
      <c r="D69" s="53"/>
      <c r="E69" s="66" t="s">
        <v>49</v>
      </c>
      <c r="F69" s="65" t="s">
        <v>1548</v>
      </c>
      <c r="G69" s="68">
        <v>2</v>
      </c>
      <c r="H69" s="68">
        <f t="shared" si="5"/>
        <v>4</v>
      </c>
      <c r="I69" s="65" t="s">
        <v>1560</v>
      </c>
      <c r="J69" s="65" t="s">
        <v>1560</v>
      </c>
      <c r="K69" s="20"/>
      <c r="L69" s="20"/>
      <c r="M69" s="20"/>
      <c r="N69" s="20"/>
      <c r="O69" s="20"/>
      <c r="P69" s="20"/>
      <c r="Q69" s="20"/>
    </row>
    <row r="70" spans="1:17" s="38" customFormat="1" ht="39">
      <c r="A70" s="57">
        <f t="shared" si="6"/>
        <v>36</v>
      </c>
      <c r="B70" s="54" t="s">
        <v>1557</v>
      </c>
      <c r="C70" s="51" t="s">
        <v>1556</v>
      </c>
      <c r="D70" s="53"/>
      <c r="E70" s="66" t="s">
        <v>49</v>
      </c>
      <c r="F70" s="65" t="s">
        <v>1548</v>
      </c>
      <c r="G70" s="68">
        <v>2</v>
      </c>
      <c r="H70" s="68">
        <f t="shared" si="5"/>
        <v>4</v>
      </c>
      <c r="I70" s="65" t="s">
        <v>1560</v>
      </c>
      <c r="J70" s="65" t="s">
        <v>1560</v>
      </c>
      <c r="K70" s="20"/>
      <c r="L70" s="20"/>
      <c r="M70" s="20"/>
      <c r="N70" s="20"/>
      <c r="O70" s="20"/>
      <c r="P70" s="20"/>
      <c r="Q70" s="20"/>
    </row>
    <row r="71" spans="1:17" s="38" customFormat="1" ht="39">
      <c r="A71" s="57">
        <f t="shared" si="6"/>
        <v>37</v>
      </c>
      <c r="B71" s="54" t="s">
        <v>1558</v>
      </c>
      <c r="C71" s="51" t="s">
        <v>1556</v>
      </c>
      <c r="D71" s="53"/>
      <c r="E71" s="66" t="s">
        <v>49</v>
      </c>
      <c r="F71" s="65" t="s">
        <v>1548</v>
      </c>
      <c r="G71" s="68">
        <v>1</v>
      </c>
      <c r="H71" s="68">
        <f t="shared" si="5"/>
        <v>2</v>
      </c>
      <c r="I71" s="65" t="s">
        <v>1560</v>
      </c>
      <c r="J71" s="65" t="s">
        <v>1560</v>
      </c>
      <c r="K71" s="20"/>
      <c r="L71" s="20"/>
      <c r="M71" s="20"/>
      <c r="N71" s="20"/>
      <c r="O71" s="20"/>
      <c r="P71" s="20"/>
      <c r="Q71" s="20"/>
    </row>
    <row r="72" spans="1:17" s="38" customFormat="1">
      <c r="A72" s="57"/>
      <c r="B72" s="86" t="s">
        <v>1551</v>
      </c>
      <c r="C72" s="87"/>
      <c r="D72" s="53"/>
      <c r="E72" s="66"/>
      <c r="F72" s="65"/>
      <c r="G72" s="68"/>
      <c r="H72" s="68"/>
      <c r="I72" s="65"/>
      <c r="J72" s="65"/>
      <c r="K72" s="20"/>
      <c r="L72" s="20"/>
      <c r="M72" s="20"/>
      <c r="N72" s="20"/>
      <c r="O72" s="20"/>
      <c r="P72" s="20"/>
      <c r="Q72" s="20"/>
    </row>
    <row r="73" spans="1:17" s="38" customFormat="1" ht="169">
      <c r="A73" s="57">
        <f>A71+1</f>
        <v>38</v>
      </c>
      <c r="B73" s="48" t="s">
        <v>1576</v>
      </c>
      <c r="C73" s="48" t="s">
        <v>1578</v>
      </c>
      <c r="D73" s="48" t="s">
        <v>1552</v>
      </c>
      <c r="E73" s="66" t="s">
        <v>49</v>
      </c>
      <c r="F73" s="65" t="s">
        <v>1548</v>
      </c>
      <c r="G73" s="68">
        <v>1</v>
      </c>
      <c r="H73" s="68">
        <f t="shared" si="5"/>
        <v>2</v>
      </c>
      <c r="I73" s="65" t="s">
        <v>1586</v>
      </c>
      <c r="J73" s="65" t="s">
        <v>1586</v>
      </c>
      <c r="K73" s="20"/>
      <c r="L73" s="20"/>
      <c r="M73" s="20"/>
      <c r="N73" s="20"/>
      <c r="O73" s="20"/>
      <c r="P73" s="20"/>
      <c r="Q73" s="20"/>
    </row>
    <row r="74" spans="1:17" s="38" customFormat="1">
      <c r="A74" s="57"/>
      <c r="B74" s="86" t="s">
        <v>1553</v>
      </c>
      <c r="C74" s="87"/>
      <c r="D74" s="53"/>
      <c r="E74" s="66"/>
      <c r="F74" s="65"/>
      <c r="G74" s="68"/>
      <c r="H74" s="68"/>
      <c r="I74" s="65"/>
      <c r="J74" s="65"/>
      <c r="K74" s="20"/>
      <c r="L74" s="20"/>
      <c r="M74" s="20"/>
      <c r="N74" s="20"/>
      <c r="O74" s="20"/>
      <c r="P74" s="20"/>
      <c r="Q74" s="20"/>
    </row>
    <row r="75" spans="1:17" s="38" customFormat="1" ht="182">
      <c r="A75" s="57">
        <f>A73+1</f>
        <v>39</v>
      </c>
      <c r="B75" s="48" t="s">
        <v>1577</v>
      </c>
      <c r="C75" s="48" t="s">
        <v>1579</v>
      </c>
      <c r="D75" s="48" t="s">
        <v>1554</v>
      </c>
      <c r="E75" s="66" t="s">
        <v>49</v>
      </c>
      <c r="F75" s="65" t="s">
        <v>1548</v>
      </c>
      <c r="G75" s="68">
        <v>1</v>
      </c>
      <c r="H75" s="68">
        <v>1</v>
      </c>
      <c r="I75" s="65" t="s">
        <v>1586</v>
      </c>
      <c r="J75" s="65" t="s">
        <v>1586</v>
      </c>
      <c r="K75" s="20"/>
      <c r="L75" s="20"/>
      <c r="M75" s="20"/>
      <c r="N75" s="20"/>
      <c r="O75" s="20"/>
      <c r="P75" s="20"/>
      <c r="Q75" s="20"/>
    </row>
    <row r="76" spans="1:17">
      <c r="A76" s="69"/>
      <c r="B76" s="69"/>
      <c r="C76" s="69"/>
      <c r="D76" s="69"/>
      <c r="E76" s="69"/>
      <c r="F76" s="69"/>
      <c r="G76" s="70"/>
      <c r="H76" s="70"/>
      <c r="I76" s="69"/>
      <c r="J76" s="69"/>
      <c r="K76" s="20"/>
      <c r="L76" s="20"/>
      <c r="M76" s="20"/>
      <c r="N76" s="20"/>
      <c r="O76" s="20"/>
      <c r="P76" s="20"/>
      <c r="Q76" s="20"/>
    </row>
    <row r="77" spans="1:17">
      <c r="A77" s="71"/>
      <c r="B77" s="71"/>
      <c r="C77" s="72" t="s">
        <v>1490</v>
      </c>
      <c r="D77" s="71"/>
      <c r="E77" s="65"/>
      <c r="F77" s="71"/>
      <c r="G77" s="73"/>
      <c r="H77" s="74" t="s">
        <v>1484</v>
      </c>
      <c r="I77" s="71"/>
      <c r="J77" s="71"/>
      <c r="K77" s="20"/>
      <c r="L77" s="20"/>
      <c r="M77" s="20"/>
      <c r="N77" s="20"/>
      <c r="O77" s="20"/>
      <c r="P77" s="20"/>
      <c r="Q77" s="20"/>
    </row>
    <row r="78" spans="1:17">
      <c r="A78" s="78"/>
      <c r="B78" s="78"/>
      <c r="C78" s="76" t="s">
        <v>1487</v>
      </c>
      <c r="D78" s="78"/>
      <c r="E78" s="78"/>
      <c r="F78" s="78"/>
      <c r="G78" s="85"/>
      <c r="H78" s="85"/>
      <c r="I78" s="78"/>
      <c r="J78" s="78"/>
      <c r="K78" s="20"/>
      <c r="L78" s="20"/>
      <c r="M78" s="20"/>
      <c r="N78" s="20"/>
      <c r="O78" s="20"/>
      <c r="P78" s="20"/>
      <c r="Q78" s="20"/>
    </row>
    <row r="79" spans="1:17" ht="52">
      <c r="A79" s="79" t="s">
        <v>1474</v>
      </c>
      <c r="B79" s="79" t="s">
        <v>1475</v>
      </c>
      <c r="C79" s="79" t="s">
        <v>1476</v>
      </c>
      <c r="D79" s="79" t="s">
        <v>1477</v>
      </c>
      <c r="E79" s="79" t="s">
        <v>1478</v>
      </c>
      <c r="F79" s="79" t="s">
        <v>1479</v>
      </c>
      <c r="G79" s="80" t="s">
        <v>1480</v>
      </c>
      <c r="H79" s="80" t="s">
        <v>1481</v>
      </c>
      <c r="I79" s="79" t="s">
        <v>1482</v>
      </c>
      <c r="J79" s="79" t="s">
        <v>1483</v>
      </c>
      <c r="K79" s="20"/>
      <c r="L79" s="20"/>
      <c r="M79" s="20"/>
      <c r="N79" s="20"/>
      <c r="O79" s="20"/>
      <c r="P79" s="20"/>
      <c r="Q79" s="20"/>
    </row>
    <row r="80" spans="1:17" ht="39">
      <c r="A80" s="81">
        <f>A75+1</f>
        <v>40</v>
      </c>
      <c r="B80" s="59" t="s">
        <v>1573</v>
      </c>
      <c r="C80" s="51" t="s">
        <v>1556</v>
      </c>
      <c r="D80" s="65"/>
      <c r="E80" s="66" t="s">
        <v>49</v>
      </c>
      <c r="F80" s="65" t="s">
        <v>1548</v>
      </c>
      <c r="G80" s="84">
        <v>1</v>
      </c>
      <c r="H80" s="84">
        <v>2</v>
      </c>
      <c r="I80" s="65" t="s">
        <v>1560</v>
      </c>
      <c r="J80" s="65" t="s">
        <v>1560</v>
      </c>
      <c r="K80" s="20"/>
      <c r="L80" s="20"/>
      <c r="M80" s="20"/>
      <c r="N80" s="20"/>
      <c r="O80" s="20"/>
      <c r="P80" s="20"/>
      <c r="Q80" s="20"/>
    </row>
    <row r="81" spans="1:17" ht="39">
      <c r="A81" s="81">
        <f>A80+1</f>
        <v>41</v>
      </c>
      <c r="B81" s="82" t="s">
        <v>1574</v>
      </c>
      <c r="C81" s="51" t="s">
        <v>1556</v>
      </c>
      <c r="D81" s="65"/>
      <c r="E81" s="66" t="s">
        <v>49</v>
      </c>
      <c r="F81" s="65" t="s">
        <v>1575</v>
      </c>
      <c r="G81" s="84">
        <v>1</v>
      </c>
      <c r="H81" s="84">
        <f>G81*ROUNDUP(C11/10,0)</f>
        <v>3</v>
      </c>
      <c r="I81" s="65" t="s">
        <v>1560</v>
      </c>
      <c r="J81" s="65" t="s">
        <v>1560</v>
      </c>
      <c r="K81" s="20"/>
      <c r="L81" s="20"/>
      <c r="M81" s="20"/>
      <c r="N81" s="20"/>
      <c r="O81" s="20"/>
      <c r="P81" s="20"/>
      <c r="Q81" s="20"/>
    </row>
    <row r="82" spans="1:17">
      <c r="A82" s="63"/>
      <c r="B82" s="63"/>
      <c r="C82" s="63"/>
      <c r="D82" s="63"/>
      <c r="E82" s="63"/>
      <c r="F82" s="63"/>
      <c r="G82" s="64"/>
      <c r="H82" s="64"/>
      <c r="I82" s="63"/>
      <c r="J82" s="63"/>
      <c r="K82" s="20"/>
      <c r="L82" s="20"/>
      <c r="M82" s="20"/>
      <c r="N82" s="20"/>
      <c r="O82" s="20"/>
      <c r="P82" s="20"/>
      <c r="Q82" s="20"/>
    </row>
    <row r="83" spans="1:17">
      <c r="A83" s="20"/>
      <c r="B83" s="20"/>
      <c r="C83" s="20"/>
      <c r="D83" s="20"/>
      <c r="E83" s="20"/>
      <c r="F83" s="20"/>
      <c r="G83" s="21"/>
      <c r="H83" s="21"/>
      <c r="I83" s="20"/>
      <c r="J83" s="20"/>
      <c r="K83" s="20"/>
      <c r="L83" s="20"/>
      <c r="M83" s="20"/>
      <c r="N83" s="20"/>
      <c r="O83" s="20"/>
      <c r="P83" s="20"/>
      <c r="Q83" s="20"/>
    </row>
    <row r="84" spans="1:17">
      <c r="A84" s="20"/>
      <c r="B84" s="20"/>
      <c r="C84" s="20"/>
      <c r="D84" s="20"/>
      <c r="E84" s="20"/>
      <c r="F84" s="20"/>
      <c r="G84" s="21"/>
      <c r="H84" s="21"/>
      <c r="I84" s="20"/>
      <c r="J84" s="20"/>
      <c r="K84" s="20"/>
      <c r="L84" s="20"/>
      <c r="M84" s="20"/>
      <c r="N84" s="20"/>
      <c r="O84" s="20"/>
      <c r="P84" s="20"/>
      <c r="Q84" s="20"/>
    </row>
    <row r="85" spans="1:17">
      <c r="A85" s="20"/>
      <c r="B85" s="20"/>
      <c r="C85" s="20"/>
      <c r="D85" s="20"/>
      <c r="E85" s="20"/>
      <c r="F85" s="20"/>
      <c r="G85" s="21"/>
      <c r="H85" s="21"/>
      <c r="I85" s="20"/>
      <c r="J85" s="20"/>
      <c r="K85" s="20"/>
      <c r="L85" s="20"/>
      <c r="M85" s="20"/>
      <c r="N85" s="20"/>
      <c r="O85" s="20"/>
      <c r="P85" s="20"/>
      <c r="Q85" s="20"/>
    </row>
    <row r="86" spans="1:17">
      <c r="A86" s="20"/>
      <c r="B86" s="20"/>
      <c r="C86" s="20"/>
      <c r="D86" s="20"/>
      <c r="E86" s="20"/>
      <c r="F86" s="20"/>
      <c r="G86" s="21"/>
      <c r="H86" s="21"/>
      <c r="I86" s="20"/>
      <c r="J86" s="20"/>
      <c r="K86" s="20"/>
      <c r="L86" s="20"/>
      <c r="M86" s="20"/>
      <c r="N86" s="20"/>
      <c r="O86" s="20"/>
      <c r="P86" s="20"/>
      <c r="Q86" s="20"/>
    </row>
    <row r="87" spans="1:17">
      <c r="A87" s="20"/>
      <c r="B87" s="20"/>
      <c r="C87" s="20"/>
      <c r="D87" s="20"/>
      <c r="E87" s="20"/>
      <c r="F87" s="20"/>
      <c r="G87" s="21"/>
      <c r="H87" s="21"/>
      <c r="I87" s="20"/>
      <c r="J87" s="20"/>
      <c r="K87" s="20"/>
      <c r="L87" s="20"/>
      <c r="M87" s="20"/>
      <c r="N87" s="20"/>
      <c r="O87" s="20"/>
      <c r="P87" s="20"/>
      <c r="Q87" s="20"/>
    </row>
    <row r="88" spans="1:17">
      <c r="A88" s="20"/>
      <c r="B88" s="20"/>
      <c r="C88" s="20"/>
      <c r="D88" s="20"/>
      <c r="E88" s="20"/>
      <c r="F88" s="20"/>
      <c r="G88" s="21"/>
      <c r="H88" s="21"/>
      <c r="I88" s="20"/>
      <c r="J88" s="20"/>
      <c r="K88" s="20"/>
      <c r="L88" s="20"/>
      <c r="M88" s="20"/>
      <c r="N88" s="20"/>
      <c r="O88" s="20"/>
      <c r="P88" s="20"/>
      <c r="Q88" s="20"/>
    </row>
    <row r="89" spans="1:17">
      <c r="A89" s="20"/>
      <c r="B89" s="20"/>
      <c r="C89" s="20"/>
      <c r="D89" s="20"/>
      <c r="E89" s="20"/>
      <c r="F89" s="20"/>
      <c r="G89" s="21"/>
      <c r="H89" s="21"/>
      <c r="I89" s="20"/>
      <c r="J89" s="20"/>
      <c r="K89" s="20"/>
      <c r="L89" s="20"/>
      <c r="M89" s="20"/>
      <c r="N89" s="20"/>
      <c r="O89" s="20"/>
      <c r="P89" s="20"/>
      <c r="Q89" s="20"/>
    </row>
    <row r="90" spans="1:17">
      <c r="A90" s="20"/>
      <c r="B90" s="20"/>
      <c r="C90" s="20"/>
      <c r="D90" s="20"/>
      <c r="E90" s="20"/>
      <c r="F90" s="20"/>
      <c r="G90" s="21"/>
      <c r="H90" s="21"/>
      <c r="I90" s="20"/>
      <c r="J90" s="20"/>
      <c r="K90" s="20"/>
      <c r="L90" s="20"/>
      <c r="M90" s="20"/>
      <c r="N90" s="20"/>
      <c r="O90" s="20"/>
      <c r="P90" s="20"/>
      <c r="Q90" s="20"/>
    </row>
    <row r="91" spans="1:17">
      <c r="A91" s="20"/>
      <c r="B91" s="20"/>
      <c r="C91" s="20"/>
      <c r="D91" s="20"/>
      <c r="E91" s="20"/>
      <c r="F91" s="20"/>
      <c r="G91" s="21"/>
      <c r="H91" s="21"/>
      <c r="I91" s="20"/>
      <c r="J91" s="20"/>
      <c r="K91" s="20"/>
      <c r="L91" s="20"/>
      <c r="M91" s="20"/>
      <c r="N91" s="20"/>
      <c r="O91" s="20"/>
      <c r="P91" s="20"/>
      <c r="Q91" s="20"/>
    </row>
    <row r="92" spans="1:17">
      <c r="A92" s="20"/>
      <c r="B92" s="20"/>
      <c r="C92" s="20"/>
      <c r="D92" s="20"/>
      <c r="E92" s="20"/>
      <c r="F92" s="20"/>
      <c r="G92" s="21"/>
      <c r="H92" s="21"/>
      <c r="I92" s="20"/>
      <c r="J92" s="20"/>
      <c r="K92" s="20"/>
      <c r="L92" s="20"/>
      <c r="M92" s="20"/>
      <c r="N92" s="20"/>
      <c r="O92" s="20"/>
      <c r="P92" s="20"/>
      <c r="Q92" s="20"/>
    </row>
    <row r="93" spans="1:17">
      <c r="A93" s="20"/>
      <c r="B93" s="20"/>
      <c r="C93" s="20"/>
      <c r="D93" s="20"/>
      <c r="E93" s="20"/>
      <c r="F93" s="20"/>
      <c r="G93" s="21"/>
      <c r="H93" s="21"/>
      <c r="I93" s="20"/>
      <c r="J93" s="20"/>
      <c r="K93" s="20"/>
      <c r="L93" s="20"/>
      <c r="M93" s="20"/>
      <c r="N93" s="20"/>
      <c r="O93" s="20"/>
      <c r="P93" s="20"/>
      <c r="Q93" s="20"/>
    </row>
    <row r="94" spans="1:17">
      <c r="A94" s="20"/>
      <c r="B94" s="20"/>
      <c r="C94" s="20"/>
      <c r="D94" s="20"/>
      <c r="E94" s="20"/>
      <c r="F94" s="20"/>
      <c r="G94" s="21"/>
      <c r="H94" s="21"/>
      <c r="I94" s="20"/>
      <c r="J94" s="20"/>
      <c r="K94" s="20"/>
      <c r="L94" s="20"/>
      <c r="M94" s="20"/>
      <c r="N94" s="20"/>
      <c r="O94" s="20"/>
      <c r="P94" s="20"/>
      <c r="Q94" s="20"/>
    </row>
    <row r="95" spans="1:17">
      <c r="A95" s="20"/>
      <c r="B95" s="20"/>
      <c r="C95" s="20"/>
      <c r="D95" s="20"/>
      <c r="E95" s="20"/>
      <c r="F95" s="20"/>
      <c r="G95" s="21"/>
      <c r="H95" s="21"/>
      <c r="I95" s="20"/>
      <c r="J95" s="20"/>
      <c r="K95" s="20"/>
      <c r="L95" s="20"/>
      <c r="M95" s="20"/>
      <c r="N95" s="20"/>
      <c r="O95" s="20"/>
      <c r="P95" s="20"/>
      <c r="Q95" s="20"/>
    </row>
    <row r="96" spans="1:17">
      <c r="A96" s="20"/>
      <c r="B96" s="20"/>
      <c r="C96" s="20"/>
      <c r="D96" s="20"/>
      <c r="E96" s="20"/>
      <c r="F96" s="20"/>
      <c r="G96" s="21"/>
      <c r="H96" s="21"/>
      <c r="I96" s="20"/>
      <c r="J96" s="20"/>
      <c r="K96" s="20"/>
      <c r="L96" s="20"/>
      <c r="M96" s="20"/>
      <c r="N96" s="20"/>
      <c r="O96" s="20"/>
      <c r="P96" s="20"/>
      <c r="Q96" s="20"/>
    </row>
    <row r="97" spans="1:17">
      <c r="A97" s="20"/>
      <c r="B97" s="20"/>
      <c r="C97" s="20"/>
      <c r="D97" s="20"/>
      <c r="E97" s="20"/>
      <c r="F97" s="20"/>
      <c r="G97" s="21"/>
      <c r="H97" s="21"/>
      <c r="I97" s="20"/>
      <c r="J97" s="20"/>
      <c r="K97" s="20"/>
      <c r="L97" s="20"/>
      <c r="M97" s="20"/>
      <c r="N97" s="20"/>
      <c r="O97" s="20"/>
      <c r="P97" s="20"/>
      <c r="Q97" s="20"/>
    </row>
    <row r="98" spans="1:17">
      <c r="A98" s="20"/>
      <c r="B98" s="20"/>
      <c r="C98" s="20"/>
      <c r="D98" s="20"/>
      <c r="E98" s="20"/>
      <c r="F98" s="20"/>
      <c r="G98" s="21"/>
      <c r="H98" s="21"/>
      <c r="I98" s="20"/>
      <c r="J98" s="20"/>
      <c r="K98" s="20"/>
      <c r="L98" s="20"/>
      <c r="M98" s="20"/>
      <c r="N98" s="20"/>
      <c r="O98" s="20"/>
      <c r="P98" s="20"/>
      <c r="Q98" s="20"/>
    </row>
    <row r="99" spans="1:17">
      <c r="A99" s="20"/>
      <c r="B99" s="20"/>
      <c r="C99" s="20"/>
      <c r="D99" s="20"/>
      <c r="E99" s="20"/>
      <c r="F99" s="20"/>
      <c r="G99" s="21"/>
      <c r="H99" s="21"/>
      <c r="I99" s="20"/>
      <c r="J99" s="20"/>
      <c r="K99" s="20"/>
      <c r="L99" s="20"/>
      <c r="M99" s="20"/>
      <c r="N99" s="20"/>
      <c r="O99" s="20"/>
      <c r="P99" s="20"/>
      <c r="Q99" s="20"/>
    </row>
    <row r="100" spans="1:17">
      <c r="A100" s="20"/>
      <c r="B100" s="20"/>
      <c r="C100" s="20"/>
      <c r="D100" s="20"/>
      <c r="E100" s="20"/>
      <c r="F100" s="20"/>
      <c r="G100" s="21"/>
      <c r="H100" s="21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>
      <c r="A101" s="20"/>
      <c r="B101" s="20"/>
      <c r="C101" s="20"/>
      <c r="D101" s="20"/>
      <c r="E101" s="20"/>
      <c r="F101" s="20"/>
      <c r="G101" s="21"/>
      <c r="H101" s="21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>
      <c r="A102" s="20"/>
      <c r="B102" s="20"/>
      <c r="C102" s="20"/>
      <c r="D102" s="20"/>
      <c r="E102" s="20"/>
      <c r="F102" s="20"/>
      <c r="G102" s="21"/>
      <c r="H102" s="21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>
      <c r="A103" s="20"/>
      <c r="B103" s="20"/>
      <c r="C103" s="20"/>
      <c r="D103" s="20"/>
      <c r="E103" s="20"/>
      <c r="F103" s="20"/>
      <c r="G103" s="21"/>
      <c r="H103" s="21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>
      <c r="A104" s="20"/>
      <c r="B104" s="20"/>
      <c r="C104" s="20"/>
      <c r="D104" s="20"/>
      <c r="E104" s="20"/>
      <c r="F104" s="20"/>
      <c r="G104" s="21"/>
      <c r="H104" s="21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>
      <c r="A105" s="20"/>
      <c r="B105" s="20"/>
      <c r="C105" s="20"/>
      <c r="D105" s="20"/>
      <c r="E105" s="20"/>
      <c r="F105" s="20"/>
      <c r="G105" s="21"/>
      <c r="H105" s="21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>
      <c r="A106" s="20"/>
      <c r="B106" s="20"/>
      <c r="C106" s="20"/>
      <c r="D106" s="20"/>
      <c r="E106" s="20"/>
      <c r="F106" s="20"/>
      <c r="G106" s="21"/>
      <c r="H106" s="21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>
      <c r="A107" s="20"/>
      <c r="B107" s="20"/>
      <c r="C107" s="20"/>
      <c r="D107" s="20"/>
      <c r="E107" s="20"/>
      <c r="F107" s="20"/>
      <c r="G107" s="21"/>
      <c r="H107" s="21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>
      <c r="A108" s="20"/>
      <c r="B108" s="20"/>
      <c r="C108" s="20"/>
      <c r="D108" s="20"/>
      <c r="E108" s="20"/>
      <c r="F108" s="20"/>
      <c r="G108" s="21"/>
      <c r="H108" s="21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>
      <c r="A109" s="20"/>
      <c r="B109" s="20"/>
      <c r="C109" s="20"/>
      <c r="D109" s="20"/>
      <c r="E109" s="20"/>
      <c r="F109" s="20"/>
      <c r="G109" s="21"/>
      <c r="H109" s="21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>
      <c r="A110" s="20"/>
      <c r="B110" s="20"/>
      <c r="C110" s="20"/>
      <c r="D110" s="20"/>
      <c r="E110" s="20"/>
      <c r="F110" s="20"/>
      <c r="G110" s="21"/>
      <c r="H110" s="21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>
      <c r="A111" s="20"/>
      <c r="B111" s="20"/>
      <c r="C111" s="20"/>
      <c r="D111" s="20"/>
      <c r="E111" s="20"/>
      <c r="F111" s="20"/>
      <c r="G111" s="21"/>
      <c r="H111" s="21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>
      <c r="A112" s="20"/>
      <c r="B112" s="20"/>
      <c r="C112" s="20"/>
      <c r="D112" s="20"/>
      <c r="E112" s="20"/>
      <c r="F112" s="20"/>
      <c r="G112" s="21"/>
      <c r="H112" s="21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>
      <c r="A113" s="20"/>
      <c r="B113" s="20"/>
      <c r="C113" s="20"/>
      <c r="D113" s="20"/>
      <c r="E113" s="20"/>
      <c r="F113" s="20"/>
      <c r="G113" s="21"/>
      <c r="H113" s="21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>
      <c r="A114" s="20"/>
      <c r="B114" s="20"/>
      <c r="C114" s="20"/>
      <c r="D114" s="20"/>
      <c r="E114" s="20"/>
      <c r="F114" s="20"/>
      <c r="G114" s="21"/>
      <c r="H114" s="21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>
      <c r="A115" s="20"/>
      <c r="B115" s="20"/>
      <c r="C115" s="20"/>
      <c r="D115" s="20"/>
      <c r="E115" s="20"/>
      <c r="F115" s="20"/>
      <c r="G115" s="21"/>
      <c r="H115" s="21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>
      <c r="A116" s="20"/>
      <c r="B116" s="20"/>
      <c r="C116" s="20"/>
      <c r="D116" s="20"/>
      <c r="E116" s="20"/>
      <c r="F116" s="20"/>
      <c r="G116" s="21"/>
      <c r="H116" s="21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>
      <c r="A117" s="20"/>
      <c r="B117" s="20"/>
      <c r="C117" s="20"/>
      <c r="D117" s="20"/>
      <c r="E117" s="20"/>
      <c r="F117" s="20"/>
      <c r="G117" s="21"/>
      <c r="H117" s="21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>
      <c r="A118" s="20"/>
      <c r="B118" s="20"/>
      <c r="C118" s="20"/>
      <c r="D118" s="20"/>
      <c r="E118" s="20"/>
      <c r="F118" s="20"/>
      <c r="G118" s="21"/>
      <c r="H118" s="21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>
      <c r="A119" s="20"/>
      <c r="B119" s="20"/>
      <c r="C119" s="20"/>
      <c r="D119" s="20"/>
      <c r="E119" s="20"/>
      <c r="F119" s="20"/>
      <c r="G119" s="21"/>
      <c r="H119" s="21"/>
      <c r="I119" s="20"/>
      <c r="J119" s="20"/>
      <c r="K119" s="20"/>
      <c r="L119" s="20"/>
      <c r="M119" s="20"/>
      <c r="N119" s="20"/>
      <c r="O119" s="20"/>
      <c r="P119" s="20"/>
      <c r="Q119" s="20"/>
    </row>
    <row r="120" spans="1:17">
      <c r="A120" s="20"/>
      <c r="B120" s="20"/>
      <c r="C120" s="20"/>
      <c r="D120" s="20"/>
      <c r="E120" s="20"/>
      <c r="F120" s="20"/>
      <c r="G120" s="21"/>
      <c r="H120" s="21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1:17">
      <c r="A121" s="20"/>
      <c r="B121" s="20"/>
      <c r="C121" s="20"/>
      <c r="D121" s="20"/>
      <c r="E121" s="20"/>
      <c r="F121" s="20"/>
      <c r="G121" s="21"/>
      <c r="H121" s="21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>
      <c r="A122" s="20"/>
      <c r="B122" s="20"/>
      <c r="C122" s="20"/>
      <c r="D122" s="20"/>
      <c r="E122" s="20"/>
      <c r="F122" s="20"/>
      <c r="G122" s="21"/>
      <c r="H122" s="21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>
      <c r="A123" s="20"/>
      <c r="B123" s="20"/>
      <c r="C123" s="20"/>
      <c r="D123" s="20"/>
      <c r="E123" s="20"/>
      <c r="F123" s="20"/>
      <c r="G123" s="21"/>
      <c r="H123" s="21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>
      <c r="A124" s="20"/>
      <c r="B124" s="20"/>
      <c r="C124" s="20"/>
      <c r="D124" s="20"/>
      <c r="E124" s="20"/>
      <c r="F124" s="20"/>
      <c r="G124" s="21"/>
      <c r="H124" s="21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>
      <c r="A125" s="20"/>
      <c r="B125" s="20"/>
      <c r="C125" s="20"/>
      <c r="D125" s="20"/>
      <c r="E125" s="20"/>
      <c r="F125" s="20"/>
      <c r="G125" s="21"/>
      <c r="H125" s="21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>
      <c r="A126" s="20"/>
      <c r="B126" s="20"/>
      <c r="C126" s="20"/>
      <c r="D126" s="20"/>
      <c r="E126" s="20"/>
      <c r="F126" s="20"/>
      <c r="G126" s="21"/>
      <c r="H126" s="21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>
      <c r="A127" s="20"/>
      <c r="B127" s="20"/>
      <c r="C127" s="20"/>
      <c r="D127" s="20"/>
      <c r="E127" s="20"/>
      <c r="F127" s="20"/>
      <c r="G127" s="21"/>
      <c r="H127" s="21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>
      <c r="A128" s="20"/>
      <c r="B128" s="20"/>
      <c r="C128" s="20"/>
      <c r="D128" s="20"/>
      <c r="E128" s="20"/>
      <c r="F128" s="20"/>
      <c r="G128" s="21"/>
      <c r="H128" s="21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>
      <c r="A129" s="20"/>
      <c r="B129" s="20"/>
      <c r="C129" s="20"/>
      <c r="D129" s="20"/>
      <c r="E129" s="20"/>
      <c r="F129" s="20"/>
      <c r="G129" s="21"/>
      <c r="H129" s="21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>
      <c r="A130" s="20"/>
      <c r="B130" s="20"/>
      <c r="C130" s="20"/>
      <c r="D130" s="20"/>
      <c r="E130" s="20"/>
      <c r="F130" s="20"/>
      <c r="G130" s="21"/>
      <c r="H130" s="21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>
      <c r="A131" s="20"/>
      <c r="B131" s="20"/>
      <c r="C131" s="20"/>
      <c r="D131" s="20"/>
      <c r="E131" s="20"/>
      <c r="F131" s="20"/>
      <c r="G131" s="21"/>
      <c r="H131" s="21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>
      <c r="A132" s="20"/>
      <c r="B132" s="20"/>
      <c r="C132" s="20"/>
      <c r="D132" s="20"/>
      <c r="E132" s="20"/>
      <c r="F132" s="20"/>
      <c r="G132" s="21"/>
      <c r="H132" s="21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>
      <c r="A133" s="20"/>
      <c r="B133" s="20"/>
      <c r="C133" s="20"/>
      <c r="D133" s="20"/>
      <c r="E133" s="20"/>
      <c r="F133" s="20"/>
      <c r="G133" s="21"/>
      <c r="H133" s="21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>
      <c r="A134" s="20"/>
      <c r="B134" s="20"/>
      <c r="C134" s="20"/>
      <c r="D134" s="20"/>
      <c r="E134" s="20"/>
      <c r="F134" s="20"/>
      <c r="G134" s="21"/>
      <c r="H134" s="21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>
      <c r="A135" s="20"/>
      <c r="B135" s="20"/>
      <c r="C135" s="20"/>
      <c r="D135" s="20"/>
      <c r="E135" s="20"/>
      <c r="F135" s="20"/>
      <c r="G135" s="21"/>
      <c r="H135" s="21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>
      <c r="A136" s="20"/>
      <c r="B136" s="20"/>
      <c r="C136" s="20"/>
      <c r="D136" s="20"/>
      <c r="E136" s="20"/>
      <c r="F136" s="20"/>
      <c r="G136" s="21"/>
      <c r="H136" s="21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>
      <c r="A137" s="20"/>
      <c r="B137" s="20"/>
      <c r="C137" s="20"/>
      <c r="D137" s="20"/>
      <c r="E137" s="20"/>
      <c r="F137" s="20"/>
      <c r="G137" s="21"/>
      <c r="H137" s="21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>
      <c r="A138" s="20"/>
      <c r="B138" s="20"/>
      <c r="C138" s="20"/>
      <c r="D138" s="20"/>
      <c r="E138" s="20"/>
      <c r="F138" s="20"/>
      <c r="G138" s="21"/>
      <c r="H138" s="21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>
      <c r="A139" s="20"/>
      <c r="B139" s="20"/>
      <c r="C139" s="20"/>
      <c r="D139" s="20"/>
      <c r="E139" s="20"/>
      <c r="F139" s="20"/>
      <c r="G139" s="21"/>
      <c r="H139" s="21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>
      <c r="A140" s="20"/>
      <c r="B140" s="20"/>
      <c r="C140" s="20"/>
      <c r="D140" s="20"/>
      <c r="E140" s="20"/>
      <c r="F140" s="20"/>
      <c r="G140" s="21"/>
      <c r="H140" s="21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>
      <c r="A141" s="20"/>
      <c r="B141" s="20"/>
      <c r="C141" s="20"/>
      <c r="D141" s="20"/>
      <c r="E141" s="20"/>
      <c r="F141" s="20"/>
      <c r="G141" s="21"/>
      <c r="H141" s="21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>
      <c r="A142" s="20"/>
      <c r="B142" s="20"/>
      <c r="C142" s="20"/>
      <c r="D142" s="20"/>
      <c r="E142" s="20"/>
      <c r="F142" s="20"/>
      <c r="G142" s="21"/>
      <c r="H142" s="21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1:17">
      <c r="A143" s="20"/>
      <c r="B143" s="20"/>
      <c r="C143" s="20"/>
      <c r="D143" s="20"/>
      <c r="E143" s="20"/>
      <c r="F143" s="20"/>
      <c r="G143" s="21"/>
      <c r="H143" s="21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1:17">
      <c r="A144" s="20"/>
      <c r="B144" s="20"/>
      <c r="C144" s="20"/>
      <c r="D144" s="20"/>
      <c r="E144" s="20"/>
      <c r="F144" s="20"/>
      <c r="G144" s="21"/>
      <c r="H144" s="21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>
      <c r="A145" s="20"/>
      <c r="B145" s="20"/>
      <c r="C145" s="20"/>
      <c r="D145" s="20"/>
      <c r="E145" s="20"/>
      <c r="F145" s="20"/>
      <c r="G145" s="21"/>
      <c r="H145" s="21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>
      <c r="A146" s="20"/>
      <c r="B146" s="20"/>
      <c r="C146" s="20"/>
      <c r="D146" s="20"/>
      <c r="E146" s="20"/>
      <c r="F146" s="20"/>
      <c r="G146" s="21"/>
      <c r="H146" s="21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1:17">
      <c r="A147" s="20"/>
      <c r="B147" s="20"/>
      <c r="C147" s="20"/>
      <c r="D147" s="20"/>
      <c r="E147" s="20"/>
      <c r="F147" s="20"/>
      <c r="G147" s="21"/>
      <c r="H147" s="21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>
      <c r="A148" s="20"/>
      <c r="B148" s="20"/>
      <c r="C148" s="20"/>
      <c r="D148" s="20"/>
      <c r="E148" s="20"/>
      <c r="F148" s="20"/>
      <c r="G148" s="21"/>
      <c r="H148" s="21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17">
      <c r="A149" s="20"/>
      <c r="B149" s="20"/>
      <c r="C149" s="20"/>
      <c r="D149" s="20"/>
      <c r="E149" s="20"/>
      <c r="F149" s="20"/>
      <c r="G149" s="21"/>
      <c r="H149" s="21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>
      <c r="A150" s="20"/>
      <c r="B150" s="20"/>
      <c r="C150" s="20"/>
      <c r="D150" s="20"/>
      <c r="E150" s="20"/>
      <c r="F150" s="20"/>
      <c r="G150" s="21"/>
      <c r="H150" s="21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>
      <c r="A151" s="20"/>
      <c r="B151" s="20"/>
      <c r="C151" s="20"/>
      <c r="D151" s="20"/>
      <c r="E151" s="20"/>
      <c r="F151" s="20"/>
      <c r="G151" s="21"/>
      <c r="H151" s="21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1:17">
      <c r="A152" s="20"/>
      <c r="B152" s="20"/>
      <c r="C152" s="20"/>
      <c r="D152" s="20"/>
      <c r="E152" s="20"/>
      <c r="F152" s="20"/>
      <c r="G152" s="21"/>
      <c r="H152" s="21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1:17">
      <c r="A153" s="20"/>
      <c r="B153" s="20"/>
      <c r="C153" s="20"/>
      <c r="D153" s="20"/>
      <c r="E153" s="20"/>
      <c r="F153" s="20"/>
      <c r="G153" s="21"/>
      <c r="H153" s="21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7">
      <c r="A154" s="20"/>
      <c r="B154" s="20"/>
      <c r="C154" s="20"/>
      <c r="D154" s="20"/>
      <c r="E154" s="20"/>
      <c r="F154" s="20"/>
      <c r="G154" s="21"/>
      <c r="H154" s="21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>
      <c r="A155" s="20"/>
      <c r="B155" s="20"/>
      <c r="C155" s="20"/>
      <c r="D155" s="20"/>
      <c r="E155" s="20"/>
      <c r="F155" s="20"/>
      <c r="G155" s="21"/>
      <c r="H155" s="21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7">
      <c r="A156" s="20"/>
      <c r="B156" s="20"/>
      <c r="C156" s="20"/>
      <c r="D156" s="20"/>
      <c r="E156" s="20"/>
      <c r="F156" s="20"/>
      <c r="G156" s="21"/>
      <c r="H156" s="21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7">
      <c r="A157" s="20"/>
      <c r="B157" s="20"/>
      <c r="C157" s="20"/>
      <c r="D157" s="20"/>
      <c r="E157" s="20"/>
      <c r="F157" s="20"/>
      <c r="G157" s="21"/>
      <c r="H157" s="21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1:17">
      <c r="A158" s="20"/>
      <c r="B158" s="20"/>
      <c r="C158" s="20"/>
      <c r="D158" s="20"/>
      <c r="E158" s="20"/>
      <c r="F158" s="20"/>
      <c r="G158" s="21"/>
      <c r="H158" s="21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1:17">
      <c r="A159" s="20"/>
      <c r="B159" s="20"/>
      <c r="C159" s="20"/>
      <c r="D159" s="20"/>
      <c r="E159" s="20"/>
      <c r="F159" s="20"/>
      <c r="G159" s="21"/>
      <c r="H159" s="21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1:17">
      <c r="A160" s="20"/>
      <c r="B160" s="20"/>
      <c r="C160" s="20"/>
      <c r="D160" s="20"/>
      <c r="E160" s="20"/>
      <c r="F160" s="20"/>
      <c r="G160" s="21"/>
      <c r="H160" s="21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>
      <c r="A161" s="20"/>
      <c r="B161" s="20"/>
      <c r="C161" s="20"/>
      <c r="D161" s="20"/>
      <c r="E161" s="20"/>
      <c r="F161" s="20"/>
      <c r="G161" s="21"/>
      <c r="H161" s="21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1:17">
      <c r="A162" s="20"/>
      <c r="B162" s="20"/>
      <c r="C162" s="20"/>
      <c r="D162" s="20"/>
      <c r="E162" s="20"/>
      <c r="F162" s="20"/>
      <c r="G162" s="21"/>
      <c r="H162" s="21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1:17">
      <c r="A163" s="20"/>
      <c r="B163" s="20"/>
      <c r="C163" s="20"/>
      <c r="D163" s="20"/>
      <c r="E163" s="20"/>
      <c r="F163" s="20"/>
      <c r="G163" s="21"/>
      <c r="H163" s="21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>
      <c r="A164" s="20"/>
      <c r="B164" s="20"/>
      <c r="C164" s="20"/>
      <c r="D164" s="20"/>
      <c r="E164" s="20"/>
      <c r="F164" s="20"/>
      <c r="G164" s="21"/>
      <c r="H164" s="21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>
      <c r="A165" s="20"/>
      <c r="B165" s="20"/>
      <c r="C165" s="20"/>
      <c r="D165" s="20"/>
      <c r="E165" s="20"/>
      <c r="F165" s="20"/>
      <c r="G165" s="21"/>
      <c r="H165" s="21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>
      <c r="A166" s="20"/>
      <c r="B166" s="20"/>
      <c r="C166" s="20"/>
      <c r="D166" s="20"/>
      <c r="E166" s="20"/>
      <c r="F166" s="20"/>
      <c r="G166" s="21"/>
      <c r="H166" s="21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>
      <c r="A167" s="20"/>
      <c r="B167" s="20"/>
      <c r="C167" s="20"/>
      <c r="D167" s="20"/>
      <c r="E167" s="20"/>
      <c r="F167" s="20"/>
      <c r="G167" s="21"/>
      <c r="H167" s="21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>
      <c r="A168" s="20"/>
      <c r="B168" s="20"/>
      <c r="C168" s="20"/>
      <c r="D168" s="20"/>
      <c r="E168" s="20"/>
      <c r="F168" s="20"/>
      <c r="G168" s="21"/>
      <c r="H168" s="21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17">
      <c r="A169" s="20"/>
      <c r="B169" s="20"/>
      <c r="C169" s="20"/>
      <c r="D169" s="20"/>
      <c r="E169" s="20"/>
      <c r="F169" s="20"/>
      <c r="G169" s="21"/>
      <c r="H169" s="21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>
      <c r="A170" s="20"/>
      <c r="B170" s="20"/>
      <c r="C170" s="20"/>
      <c r="D170" s="20"/>
      <c r="E170" s="20"/>
      <c r="F170" s="20"/>
      <c r="G170" s="21"/>
      <c r="H170" s="21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>
      <c r="A171" s="20"/>
      <c r="B171" s="20"/>
      <c r="C171" s="20"/>
      <c r="D171" s="20"/>
      <c r="E171" s="20"/>
      <c r="F171" s="20"/>
      <c r="G171" s="21"/>
      <c r="H171" s="21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>
      <c r="A172" s="20"/>
      <c r="B172" s="20"/>
      <c r="C172" s="20"/>
      <c r="D172" s="20"/>
      <c r="E172" s="20"/>
      <c r="F172" s="20"/>
      <c r="G172" s="21"/>
      <c r="H172" s="21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>
      <c r="A173" s="20"/>
      <c r="B173" s="20"/>
      <c r="C173" s="20"/>
      <c r="D173" s="20"/>
      <c r="E173" s="20"/>
      <c r="F173" s="20"/>
      <c r="G173" s="21"/>
      <c r="H173" s="21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>
      <c r="A174" s="20"/>
      <c r="B174" s="20"/>
      <c r="C174" s="20"/>
      <c r="D174" s="20"/>
      <c r="E174" s="20"/>
      <c r="F174" s="20"/>
      <c r="G174" s="21"/>
      <c r="H174" s="21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17">
      <c r="A175" s="20"/>
      <c r="B175" s="20"/>
      <c r="C175" s="20"/>
      <c r="D175" s="20"/>
      <c r="E175" s="20"/>
      <c r="F175" s="20"/>
      <c r="G175" s="21"/>
      <c r="H175" s="21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17">
      <c r="A176" s="20"/>
      <c r="B176" s="20"/>
      <c r="C176" s="20"/>
      <c r="D176" s="20"/>
      <c r="E176" s="20"/>
      <c r="F176" s="20"/>
      <c r="G176" s="21"/>
      <c r="H176" s="21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>
      <c r="A177" s="20"/>
      <c r="B177" s="20"/>
      <c r="C177" s="20"/>
      <c r="D177" s="20"/>
      <c r="E177" s="20"/>
      <c r="F177" s="20"/>
      <c r="G177" s="21"/>
      <c r="H177" s="21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1:17">
      <c r="A178" s="20"/>
      <c r="B178" s="20"/>
      <c r="C178" s="20"/>
      <c r="D178" s="20"/>
      <c r="E178" s="20"/>
      <c r="F178" s="20"/>
      <c r="G178" s="21"/>
      <c r="H178" s="21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>
      <c r="A179" s="20"/>
      <c r="B179" s="20"/>
      <c r="C179" s="20"/>
      <c r="D179" s="20"/>
      <c r="E179" s="20"/>
      <c r="F179" s="20"/>
      <c r="G179" s="21"/>
      <c r="H179" s="21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1:17">
      <c r="A180" s="20"/>
      <c r="B180" s="20"/>
      <c r="C180" s="20"/>
      <c r="D180" s="20"/>
      <c r="E180" s="20"/>
      <c r="F180" s="20"/>
      <c r="G180" s="21"/>
      <c r="H180" s="21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>
      <c r="A181" s="20"/>
      <c r="B181" s="20"/>
      <c r="C181" s="20"/>
      <c r="D181" s="20"/>
      <c r="E181" s="20"/>
      <c r="F181" s="20"/>
      <c r="G181" s="21"/>
      <c r="H181" s="21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>
      <c r="A182" s="20"/>
      <c r="B182" s="20"/>
      <c r="C182" s="20"/>
      <c r="D182" s="20"/>
      <c r="E182" s="20"/>
      <c r="F182" s="20"/>
      <c r="G182" s="21"/>
      <c r="H182" s="21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>
      <c r="A183" s="20"/>
      <c r="B183" s="20"/>
      <c r="C183" s="20"/>
      <c r="D183" s="20"/>
      <c r="E183" s="20"/>
      <c r="F183" s="20"/>
      <c r="G183" s="21"/>
      <c r="H183" s="21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>
      <c r="A184" s="20"/>
      <c r="B184" s="20"/>
      <c r="C184" s="20"/>
      <c r="D184" s="20"/>
      <c r="E184" s="20"/>
      <c r="F184" s="20"/>
      <c r="G184" s="21"/>
      <c r="H184" s="21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>
      <c r="A185" s="20"/>
      <c r="B185" s="20"/>
      <c r="C185" s="20"/>
      <c r="D185" s="20"/>
      <c r="E185" s="20"/>
      <c r="F185" s="20"/>
      <c r="G185" s="21"/>
      <c r="H185" s="21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>
      <c r="A186" s="20"/>
      <c r="B186" s="20"/>
      <c r="C186" s="20"/>
      <c r="D186" s="20"/>
      <c r="E186" s="20"/>
      <c r="F186" s="20"/>
      <c r="G186" s="21"/>
      <c r="H186" s="21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>
      <c r="A187" s="20"/>
      <c r="B187" s="20"/>
      <c r="C187" s="20"/>
      <c r="D187" s="20"/>
      <c r="E187" s="20"/>
      <c r="F187" s="20"/>
      <c r="G187" s="21"/>
      <c r="H187" s="21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>
      <c r="A188" s="20"/>
      <c r="B188" s="20"/>
      <c r="C188" s="20"/>
      <c r="D188" s="20"/>
      <c r="E188" s="20"/>
      <c r="F188" s="20"/>
      <c r="G188" s="21"/>
      <c r="H188" s="21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>
      <c r="A189" s="20"/>
      <c r="B189" s="20"/>
      <c r="C189" s="20"/>
      <c r="D189" s="20"/>
      <c r="E189" s="20"/>
      <c r="F189" s="20"/>
      <c r="G189" s="21"/>
      <c r="H189" s="21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>
      <c r="A190" s="20"/>
      <c r="B190" s="20"/>
      <c r="C190" s="20"/>
      <c r="D190" s="20"/>
      <c r="E190" s="20"/>
      <c r="F190" s="20"/>
      <c r="G190" s="21"/>
      <c r="H190" s="21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>
      <c r="A191" s="20"/>
      <c r="B191" s="20"/>
      <c r="C191" s="20"/>
      <c r="D191" s="20"/>
      <c r="E191" s="20"/>
      <c r="F191" s="20"/>
      <c r="G191" s="21"/>
      <c r="H191" s="21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>
      <c r="A192" s="20"/>
      <c r="B192" s="20"/>
      <c r="C192" s="20"/>
      <c r="D192" s="20"/>
      <c r="E192" s="20"/>
      <c r="F192" s="20"/>
      <c r="G192" s="21"/>
      <c r="H192" s="21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>
      <c r="A193" s="20"/>
      <c r="B193" s="20"/>
      <c r="C193" s="20"/>
      <c r="D193" s="20"/>
      <c r="E193" s="20"/>
      <c r="F193" s="20"/>
      <c r="G193" s="21"/>
      <c r="H193" s="21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>
      <c r="A194" s="20"/>
      <c r="B194" s="20"/>
      <c r="C194" s="20"/>
      <c r="D194" s="20"/>
      <c r="E194" s="20"/>
      <c r="F194" s="20"/>
      <c r="G194" s="21"/>
      <c r="H194" s="21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>
      <c r="A195" s="20"/>
      <c r="B195" s="20"/>
      <c r="C195" s="20"/>
      <c r="D195" s="20"/>
      <c r="E195" s="20"/>
      <c r="F195" s="20"/>
      <c r="G195" s="21"/>
      <c r="H195" s="21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>
      <c r="A196" s="20"/>
      <c r="B196" s="20"/>
      <c r="C196" s="20"/>
      <c r="D196" s="20"/>
      <c r="E196" s="20"/>
      <c r="F196" s="20"/>
      <c r="G196" s="21"/>
      <c r="H196" s="21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>
      <c r="A197" s="20"/>
      <c r="B197" s="20"/>
      <c r="C197" s="20"/>
      <c r="D197" s="20"/>
      <c r="E197" s="20"/>
      <c r="F197" s="20"/>
      <c r="G197" s="21"/>
      <c r="H197" s="21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>
      <c r="A198" s="20"/>
      <c r="B198" s="20"/>
      <c r="C198" s="20"/>
      <c r="D198" s="20"/>
      <c r="E198" s="20"/>
      <c r="F198" s="20"/>
      <c r="G198" s="21"/>
      <c r="H198" s="21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>
      <c r="A199" s="20"/>
      <c r="B199" s="20"/>
      <c r="C199" s="20"/>
      <c r="D199" s="20"/>
      <c r="E199" s="20"/>
      <c r="F199" s="20"/>
      <c r="G199" s="21"/>
      <c r="H199" s="21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>
      <c r="A200" s="20"/>
      <c r="B200" s="20"/>
      <c r="C200" s="20"/>
      <c r="D200" s="20"/>
      <c r="E200" s="20"/>
      <c r="F200" s="20"/>
      <c r="G200" s="21"/>
      <c r="H200" s="21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>
      <c r="A201" s="20"/>
      <c r="B201" s="20"/>
      <c r="C201" s="20"/>
      <c r="D201" s="20"/>
      <c r="E201" s="20"/>
      <c r="F201" s="20"/>
      <c r="G201" s="21"/>
      <c r="H201" s="21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>
      <c r="A202" s="20"/>
      <c r="B202" s="20"/>
      <c r="C202" s="20"/>
      <c r="D202" s="20"/>
      <c r="E202" s="20"/>
      <c r="F202" s="20"/>
      <c r="G202" s="21"/>
      <c r="H202" s="21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>
      <c r="A203" s="20"/>
      <c r="B203" s="20"/>
      <c r="C203" s="20"/>
      <c r="D203" s="20"/>
      <c r="E203" s="20"/>
      <c r="F203" s="20"/>
      <c r="G203" s="21"/>
      <c r="H203" s="21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>
      <c r="A204" s="20"/>
      <c r="B204" s="20"/>
      <c r="C204" s="20"/>
      <c r="D204" s="20"/>
      <c r="E204" s="20"/>
      <c r="F204" s="20"/>
      <c r="G204" s="21"/>
      <c r="H204" s="21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>
      <c r="A205" s="20"/>
      <c r="B205" s="20"/>
      <c r="C205" s="20"/>
      <c r="D205" s="20"/>
      <c r="E205" s="20"/>
      <c r="F205" s="20"/>
      <c r="G205" s="21"/>
      <c r="H205" s="21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>
      <c r="A206" s="20"/>
      <c r="B206" s="20"/>
      <c r="C206" s="20"/>
      <c r="D206" s="20"/>
      <c r="E206" s="20"/>
      <c r="F206" s="20"/>
      <c r="G206" s="21"/>
      <c r="H206" s="21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>
      <c r="A207" s="20"/>
      <c r="B207" s="20"/>
      <c r="C207" s="20"/>
      <c r="D207" s="20"/>
      <c r="E207" s="20"/>
      <c r="F207" s="20"/>
      <c r="G207" s="21"/>
      <c r="H207" s="21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>
      <c r="A208" s="20"/>
      <c r="B208" s="20"/>
      <c r="C208" s="20"/>
      <c r="D208" s="20"/>
      <c r="E208" s="20"/>
      <c r="F208" s="20"/>
      <c r="G208" s="21"/>
      <c r="H208" s="21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>
      <c r="A209" s="20"/>
      <c r="B209" s="20"/>
      <c r="C209" s="20"/>
      <c r="D209" s="20"/>
      <c r="E209" s="20"/>
      <c r="F209" s="20"/>
      <c r="G209" s="21"/>
      <c r="H209" s="21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>
      <c r="A210" s="20"/>
      <c r="B210" s="20"/>
      <c r="C210" s="20"/>
      <c r="D210" s="20"/>
      <c r="E210" s="20"/>
      <c r="F210" s="20"/>
      <c r="G210" s="21"/>
      <c r="H210" s="21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>
      <c r="A211" s="20"/>
      <c r="B211" s="20"/>
      <c r="C211" s="20"/>
      <c r="D211" s="20"/>
      <c r="E211" s="20"/>
      <c r="F211" s="20"/>
      <c r="G211" s="21"/>
      <c r="H211" s="21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>
      <c r="A212" s="20"/>
      <c r="B212" s="20"/>
      <c r="C212" s="20"/>
      <c r="D212" s="20"/>
      <c r="E212" s="20"/>
      <c r="F212" s="20"/>
      <c r="G212" s="21"/>
      <c r="H212" s="21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>
      <c r="A213" s="20"/>
      <c r="B213" s="20"/>
      <c r="C213" s="20"/>
      <c r="D213" s="20"/>
      <c r="E213" s="20"/>
      <c r="F213" s="20"/>
      <c r="G213" s="21"/>
      <c r="H213" s="21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>
      <c r="A214" s="20"/>
      <c r="B214" s="20"/>
      <c r="C214" s="20"/>
      <c r="D214" s="20"/>
      <c r="E214" s="20"/>
      <c r="F214" s="20"/>
      <c r="G214" s="21"/>
      <c r="H214" s="21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>
      <c r="A215" s="20"/>
      <c r="B215" s="20"/>
      <c r="C215" s="20"/>
      <c r="D215" s="20"/>
      <c r="E215" s="20"/>
      <c r="F215" s="20"/>
      <c r="G215" s="21"/>
      <c r="H215" s="21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>
      <c r="A216" s="20"/>
      <c r="B216" s="20"/>
      <c r="C216" s="20"/>
      <c r="D216" s="20"/>
      <c r="E216" s="20"/>
      <c r="F216" s="20"/>
      <c r="G216" s="21"/>
      <c r="H216" s="21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>
      <c r="A217" s="20"/>
      <c r="B217" s="20"/>
      <c r="C217" s="20"/>
      <c r="D217" s="20"/>
      <c r="E217" s="20"/>
      <c r="F217" s="20"/>
      <c r="G217" s="21"/>
      <c r="H217" s="21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>
      <c r="A218" s="20"/>
      <c r="B218" s="20"/>
      <c r="C218" s="20"/>
      <c r="D218" s="20"/>
      <c r="E218" s="20"/>
      <c r="F218" s="20"/>
      <c r="G218" s="21"/>
      <c r="H218" s="21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>
      <c r="A219" s="20"/>
      <c r="B219" s="20"/>
      <c r="C219" s="20"/>
      <c r="D219" s="20"/>
      <c r="E219" s="20"/>
      <c r="F219" s="20"/>
      <c r="G219" s="21"/>
      <c r="H219" s="21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>
      <c r="A220" s="20"/>
      <c r="B220" s="20"/>
      <c r="C220" s="20"/>
      <c r="D220" s="20"/>
      <c r="E220" s="20"/>
      <c r="F220" s="20"/>
      <c r="G220" s="21"/>
      <c r="H220" s="21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>
      <c r="A221" s="20"/>
      <c r="B221" s="20"/>
      <c r="C221" s="20"/>
      <c r="D221" s="20"/>
      <c r="E221" s="20"/>
      <c r="F221" s="20"/>
      <c r="G221" s="21"/>
      <c r="H221" s="21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>
      <c r="A222" s="20"/>
      <c r="B222" s="20"/>
      <c r="C222" s="20"/>
      <c r="D222" s="20"/>
      <c r="E222" s="20"/>
      <c r="F222" s="20"/>
      <c r="G222" s="21"/>
      <c r="H222" s="21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>
      <c r="A223" s="20"/>
      <c r="B223" s="20"/>
      <c r="C223" s="20"/>
      <c r="D223" s="20"/>
      <c r="E223" s="20"/>
      <c r="F223" s="20"/>
      <c r="G223" s="21"/>
      <c r="H223" s="21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>
      <c r="A224" s="20"/>
      <c r="B224" s="20"/>
      <c r="C224" s="20"/>
      <c r="D224" s="20"/>
      <c r="E224" s="20"/>
      <c r="F224" s="20"/>
      <c r="G224" s="21"/>
      <c r="H224" s="21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>
      <c r="A225" s="20"/>
      <c r="B225" s="20"/>
      <c r="C225" s="20"/>
      <c r="D225" s="20"/>
      <c r="E225" s="20"/>
      <c r="F225" s="20"/>
      <c r="G225" s="21"/>
      <c r="H225" s="21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>
      <c r="A226" s="20"/>
      <c r="B226" s="20"/>
      <c r="C226" s="20"/>
      <c r="D226" s="20"/>
      <c r="E226" s="20"/>
      <c r="F226" s="20"/>
      <c r="G226" s="21"/>
      <c r="H226" s="21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>
      <c r="A227" s="20"/>
      <c r="B227" s="20"/>
      <c r="C227" s="20"/>
      <c r="D227" s="20"/>
      <c r="E227" s="20"/>
      <c r="F227" s="20"/>
      <c r="G227" s="21"/>
      <c r="H227" s="21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>
      <c r="A228" s="20"/>
      <c r="B228" s="20"/>
      <c r="C228" s="20"/>
      <c r="D228" s="20"/>
      <c r="E228" s="20"/>
      <c r="F228" s="20"/>
      <c r="G228" s="21"/>
      <c r="H228" s="21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>
      <c r="A229" s="20"/>
      <c r="B229" s="20"/>
      <c r="C229" s="20"/>
      <c r="D229" s="20"/>
      <c r="E229" s="20"/>
      <c r="F229" s="20"/>
      <c r="G229" s="21"/>
      <c r="H229" s="21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>
      <c r="A230" s="20"/>
      <c r="B230" s="20"/>
      <c r="C230" s="20"/>
      <c r="D230" s="20"/>
      <c r="E230" s="20"/>
      <c r="F230" s="20"/>
      <c r="G230" s="21"/>
      <c r="H230" s="21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>
      <c r="A231" s="20"/>
      <c r="B231" s="20"/>
      <c r="C231" s="20"/>
      <c r="D231" s="20"/>
      <c r="E231" s="20"/>
      <c r="F231" s="20"/>
      <c r="G231" s="21"/>
      <c r="H231" s="21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>
      <c r="A232" s="20"/>
      <c r="B232" s="20"/>
      <c r="C232" s="20"/>
      <c r="D232" s="20"/>
      <c r="E232" s="20"/>
      <c r="F232" s="20"/>
      <c r="G232" s="21"/>
      <c r="H232" s="21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>
      <c r="A233" s="20"/>
      <c r="B233" s="20"/>
      <c r="C233" s="20"/>
      <c r="D233" s="20"/>
      <c r="E233" s="20"/>
      <c r="F233" s="20"/>
      <c r="G233" s="21"/>
      <c r="H233" s="21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>
      <c r="A234" s="20"/>
      <c r="B234" s="20"/>
      <c r="C234" s="20"/>
      <c r="D234" s="20"/>
      <c r="E234" s="20"/>
      <c r="F234" s="20"/>
      <c r="G234" s="21"/>
      <c r="H234" s="21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>
      <c r="A235" s="20"/>
      <c r="B235" s="20"/>
      <c r="C235" s="20"/>
      <c r="D235" s="20"/>
      <c r="E235" s="20"/>
      <c r="F235" s="20"/>
      <c r="G235" s="21"/>
      <c r="H235" s="21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>
      <c r="A236" s="20"/>
      <c r="B236" s="20"/>
      <c r="C236" s="20"/>
      <c r="D236" s="20"/>
      <c r="E236" s="20"/>
      <c r="F236" s="20"/>
      <c r="G236" s="21"/>
      <c r="H236" s="21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>
      <c r="A237" s="20"/>
      <c r="B237" s="20"/>
      <c r="C237" s="20"/>
      <c r="D237" s="20"/>
      <c r="E237" s="20"/>
      <c r="F237" s="20"/>
      <c r="G237" s="21"/>
      <c r="H237" s="21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1:17">
      <c r="A238" s="20"/>
      <c r="B238" s="20"/>
      <c r="C238" s="20"/>
      <c r="D238" s="20"/>
      <c r="E238" s="20"/>
      <c r="F238" s="20"/>
      <c r="G238" s="21"/>
      <c r="H238" s="21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1:17">
      <c r="A239" s="20"/>
      <c r="B239" s="20"/>
      <c r="C239" s="20"/>
      <c r="D239" s="20"/>
      <c r="E239" s="20"/>
      <c r="F239" s="20"/>
      <c r="G239" s="21"/>
      <c r="H239" s="21"/>
      <c r="I239" s="20"/>
      <c r="J239" s="20"/>
      <c r="K239" s="20"/>
      <c r="L239" s="20"/>
      <c r="M239" s="20"/>
      <c r="N239" s="20"/>
      <c r="O239" s="20"/>
      <c r="P239" s="20"/>
      <c r="Q239" s="20"/>
    </row>
    <row r="240" spans="1:17">
      <c r="A240" s="20"/>
      <c r="B240" s="20"/>
      <c r="C240" s="20"/>
      <c r="D240" s="20"/>
      <c r="E240" s="20"/>
      <c r="F240" s="20"/>
      <c r="G240" s="21"/>
      <c r="H240" s="21"/>
      <c r="I240" s="20"/>
      <c r="J240" s="20"/>
      <c r="K240" s="20"/>
      <c r="L240" s="20"/>
      <c r="M240" s="20"/>
      <c r="N240" s="20"/>
      <c r="O240" s="20"/>
      <c r="P240" s="20"/>
      <c r="Q240" s="20"/>
    </row>
    <row r="241" spans="1:17">
      <c r="A241" s="20"/>
      <c r="B241" s="20"/>
      <c r="C241" s="20"/>
      <c r="D241" s="20"/>
      <c r="E241" s="20"/>
      <c r="F241" s="20"/>
      <c r="G241" s="21"/>
      <c r="H241" s="21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1:17">
      <c r="A242" s="20"/>
      <c r="B242" s="20"/>
      <c r="C242" s="20"/>
      <c r="D242" s="20"/>
      <c r="E242" s="20"/>
      <c r="F242" s="20"/>
      <c r="G242" s="21"/>
      <c r="H242" s="21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1:17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20"/>
      <c r="L243" s="20"/>
      <c r="M243" s="20"/>
      <c r="N243" s="20"/>
      <c r="O243" s="20"/>
      <c r="P243" s="20"/>
      <c r="Q243" s="20"/>
    </row>
    <row r="244" spans="1:17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20"/>
      <c r="L244" s="20"/>
      <c r="M244" s="20"/>
      <c r="N244" s="20"/>
      <c r="O244" s="20"/>
      <c r="P244" s="20"/>
      <c r="Q244" s="20"/>
    </row>
    <row r="245" spans="1:17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20"/>
      <c r="L245" s="20"/>
      <c r="M245" s="20"/>
      <c r="N245" s="20"/>
      <c r="O245" s="20"/>
      <c r="P245" s="20"/>
      <c r="Q245" s="20"/>
    </row>
    <row r="246" spans="1:17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1:17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</row>
    <row r="249" spans="1:17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</row>
    <row r="250" spans="1:17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</row>
    <row r="251" spans="1:17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</row>
    <row r="252" spans="1:17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</row>
    <row r="253" spans="1:17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</row>
    <row r="254" spans="1:17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</row>
    <row r="255" spans="1:17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1:17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1:17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1:17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1:17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1:17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1:17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1:17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1:17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1:17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1:17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1:17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</row>
    <row r="269" spans="1:17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</row>
    <row r="270" spans="1:17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</row>
    <row r="271" spans="1:17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</row>
    <row r="272" spans="1:17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</row>
    <row r="273" spans="1:17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</row>
    <row r="274" spans="1:17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</row>
    <row r="275" spans="1:17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</row>
    <row r="276" spans="1:17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1:17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1:17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</row>
    <row r="279" spans="1:17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</row>
    <row r="280" spans="1:17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</row>
    <row r="281" spans="1:17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</row>
    <row r="282" spans="1:17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1:17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1:17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1:17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1:17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1:17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</row>
    <row r="288" spans="1:17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</row>
    <row r="289" spans="1:17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1:17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</row>
    <row r="291" spans="1:17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</row>
    <row r="292" spans="1:17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1:17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1:17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1:17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1:17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1:17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1:17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1:17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1:17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</row>
    <row r="302" spans="1:17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</row>
    <row r="303" spans="1:17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</row>
    <row r="304" spans="1:17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</row>
    <row r="305" spans="1:17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</row>
    <row r="306" spans="1:17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</row>
    <row r="307" spans="1:17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</row>
    <row r="308" spans="1:17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</row>
    <row r="309" spans="1:17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</row>
    <row r="310" spans="1:17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</row>
    <row r="311" spans="1:17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</row>
    <row r="312" spans="1:17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</row>
    <row r="313" spans="1:17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</row>
    <row r="314" spans="1:17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</row>
    <row r="315" spans="1:17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</row>
    <row r="316" spans="1:17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</row>
    <row r="317" spans="1:17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</row>
    <row r="318" spans="1:17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</row>
    <row r="319" spans="1:17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</row>
    <row r="320" spans="1:17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</row>
    <row r="321" spans="1:17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</row>
    <row r="322" spans="1:17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</row>
    <row r="323" spans="1:17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</row>
    <row r="324" spans="1:17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</row>
    <row r="325" spans="1:17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</row>
    <row r="326" spans="1:17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</row>
    <row r="327" spans="1:17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</row>
    <row r="328" spans="1:17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</row>
    <row r="329" spans="1:17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</row>
    <row r="330" spans="1:17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</row>
    <row r="331" spans="1:17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</row>
    <row r="332" spans="1:17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</row>
    <row r="333" spans="1:17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</row>
    <row r="334" spans="1:17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</row>
    <row r="335" spans="1:17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</row>
    <row r="336" spans="1:17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</row>
    <row r="337" spans="1:17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</row>
    <row r="338" spans="1:17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</row>
    <row r="339" spans="1:17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</row>
    <row r="340" spans="1:17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</row>
    <row r="341" spans="1:17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</row>
    <row r="342" spans="1:17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</row>
    <row r="343" spans="1:17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</row>
    <row r="344" spans="1:17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</row>
    <row r="345" spans="1:17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</row>
    <row r="346" spans="1:17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</row>
    <row r="347" spans="1:17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</row>
    <row r="348" spans="1:17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</row>
    <row r="349" spans="1:17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</row>
    <row r="350" spans="1:17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</row>
    <row r="351" spans="1:17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</row>
    <row r="352" spans="1:17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</row>
    <row r="353" spans="1:17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</row>
    <row r="354" spans="1:17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</row>
    <row r="355" spans="1:17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</row>
    <row r="356" spans="1:17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</row>
    <row r="357" spans="1:17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</row>
    <row r="358" spans="1:17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</row>
    <row r="359" spans="1:17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</row>
    <row r="360" spans="1:17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</row>
    <row r="361" spans="1:17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</row>
    <row r="362" spans="1:17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</row>
    <row r="363" spans="1:17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</row>
    <row r="364" spans="1:17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</row>
    <row r="365" spans="1:17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</row>
    <row r="366" spans="1:17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</row>
    <row r="367" spans="1:17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</row>
    <row r="368" spans="1:17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</row>
    <row r="369" spans="1:17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</row>
    <row r="370" spans="1:17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</row>
    <row r="371" spans="1:17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</row>
    <row r="372" spans="1:17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</row>
    <row r="373" spans="1:17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</row>
    <row r="374" spans="1:17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</row>
    <row r="375" spans="1:17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</row>
    <row r="376" spans="1:17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</row>
    <row r="377" spans="1:17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</row>
    <row r="378" spans="1:17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</row>
    <row r="379" spans="1:17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</row>
    <row r="380" spans="1:17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</row>
    <row r="381" spans="1:17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</row>
    <row r="382" spans="1:17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</row>
    <row r="383" spans="1:17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</row>
    <row r="384" spans="1:17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</row>
    <row r="385" spans="1:17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</row>
    <row r="386" spans="1:17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</row>
    <row r="387" spans="1:17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</row>
    <row r="388" spans="1:17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</row>
    <row r="389" spans="1:17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</row>
    <row r="390" spans="1:17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</row>
    <row r="391" spans="1:17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</row>
    <row r="392" spans="1:17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</row>
    <row r="393" spans="1:17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</row>
    <row r="394" spans="1:17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</row>
    <row r="395" spans="1:17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</row>
    <row r="396" spans="1:17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</row>
    <row r="397" spans="1:17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</row>
    <row r="398" spans="1:17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</row>
    <row r="399" spans="1:17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</row>
    <row r="400" spans="1:17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</row>
    <row r="401" spans="1:17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</row>
    <row r="402" spans="1:17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</row>
    <row r="403" spans="1:17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</row>
    <row r="404" spans="1:17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</row>
    <row r="405" spans="1:17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</row>
    <row r="406" spans="1:17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</row>
    <row r="407" spans="1:17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</row>
    <row r="408" spans="1:17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</row>
    <row r="409" spans="1:17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</row>
    <row r="410" spans="1:17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</row>
    <row r="411" spans="1:17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</row>
    <row r="412" spans="1:17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</row>
    <row r="413" spans="1:17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</row>
    <row r="414" spans="1:17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</row>
    <row r="415" spans="1:17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</row>
    <row r="416" spans="1:17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</row>
    <row r="417" spans="1:17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</row>
    <row r="418" spans="1:17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</row>
    <row r="419" spans="1:17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</row>
    <row r="420" spans="1:17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</row>
    <row r="421" spans="1:17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</row>
    <row r="422" spans="1:17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</row>
    <row r="423" spans="1:17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</row>
    <row r="424" spans="1:17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</row>
    <row r="425" spans="1:17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</row>
    <row r="426" spans="1:17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</row>
    <row r="427" spans="1:17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</row>
    <row r="428" spans="1:17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</row>
    <row r="429" spans="1:17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</row>
    <row r="430" spans="1:17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</row>
    <row r="431" spans="1:17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</row>
    <row r="432" spans="1:17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</row>
    <row r="433" spans="1:17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</row>
    <row r="434" spans="1:17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</row>
    <row r="435" spans="1:17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</row>
    <row r="436" spans="1:17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</row>
    <row r="437" spans="1:17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</row>
    <row r="438" spans="1:17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</row>
    <row r="439" spans="1:17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</row>
    <row r="440" spans="1:17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</row>
    <row r="441" spans="1:17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</row>
    <row r="442" spans="1:17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</row>
    <row r="443" spans="1:17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</row>
    <row r="444" spans="1:17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</row>
    <row r="445" spans="1:17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</row>
    <row r="446" spans="1:17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</row>
    <row r="447" spans="1:17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</row>
    <row r="448" spans="1:17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</row>
    <row r="449" spans="1:17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</row>
    <row r="450" spans="1:17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</row>
    <row r="451" spans="1:17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</row>
    <row r="452" spans="1:17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</row>
    <row r="453" spans="1:17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</row>
    <row r="454" spans="1:17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</row>
    <row r="455" spans="1:17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</row>
    <row r="456" spans="1:17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</row>
    <row r="457" spans="1:17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</row>
    <row r="458" spans="1:17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</row>
    <row r="459" spans="1:17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</row>
    <row r="460" spans="1:17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</row>
    <row r="461" spans="1:17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</row>
    <row r="462" spans="1:17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</row>
    <row r="463" spans="1:17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</row>
    <row r="464" spans="1:17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</row>
    <row r="465" spans="1:17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</row>
    <row r="466" spans="1:17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</row>
    <row r="467" spans="1:17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</row>
    <row r="468" spans="1:17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</row>
    <row r="469" spans="1:17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</row>
    <row r="470" spans="1:17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</row>
    <row r="471" spans="1:17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</row>
    <row r="472" spans="1:17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</row>
    <row r="473" spans="1:17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</row>
    <row r="474" spans="1:17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</row>
    <row r="475" spans="1:17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</row>
    <row r="476" spans="1:17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</row>
    <row r="477" spans="1:17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</row>
    <row r="478" spans="1:17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</row>
    <row r="479" spans="1:17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</row>
    <row r="480" spans="1:17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</row>
    <row r="481" spans="1:17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</row>
    <row r="482" spans="1:17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</row>
    <row r="483" spans="1:17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</row>
    <row r="484" spans="1:17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</row>
    <row r="485" spans="1:17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</row>
    <row r="486" spans="1:17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</row>
    <row r="487" spans="1:17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</row>
    <row r="488" spans="1:17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</row>
    <row r="489" spans="1:17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</row>
    <row r="490" spans="1:17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</row>
    <row r="491" spans="1:17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</row>
    <row r="492" spans="1:17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</row>
    <row r="493" spans="1:17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</row>
    <row r="494" spans="1:17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</row>
    <row r="495" spans="1:17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</row>
    <row r="496" spans="1:17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</row>
    <row r="497" spans="1:17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</row>
    <row r="498" spans="1:17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</row>
    <row r="499" spans="1:17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</row>
    <row r="500" spans="1:17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</row>
    <row r="501" spans="1:17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</row>
    <row r="502" spans="1:17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</row>
    <row r="503" spans="1:17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</row>
    <row r="504" spans="1:17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</row>
    <row r="505" spans="1:17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</row>
    <row r="506" spans="1:17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</row>
    <row r="507" spans="1:17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</row>
    <row r="508" spans="1:17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</row>
    <row r="509" spans="1:17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</row>
    <row r="510" spans="1:17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</row>
    <row r="511" spans="1:17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</row>
    <row r="512" spans="1:17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</row>
    <row r="513" spans="1:17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</row>
    <row r="514" spans="1:17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</row>
    <row r="515" spans="1:17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</row>
    <row r="516" spans="1:17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</row>
    <row r="517" spans="1:17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</row>
    <row r="518" spans="1:17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</row>
    <row r="519" spans="1:17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</row>
    <row r="520" spans="1:17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</row>
    <row r="521" spans="1:17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</row>
    <row r="522" spans="1:17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</row>
    <row r="523" spans="1:17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</row>
    <row r="524" spans="1:17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</row>
    <row r="525" spans="1:17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</row>
    <row r="526" spans="1:17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</row>
    <row r="527" spans="1:17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</row>
    <row r="528" spans="1:17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</row>
    <row r="529" spans="1:17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</row>
    <row r="530" spans="1:17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</row>
    <row r="531" spans="1:17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</row>
    <row r="532" spans="1:17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</row>
    <row r="533" spans="1:17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</row>
    <row r="534" spans="1:17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</row>
    <row r="535" spans="1:17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</row>
    <row r="536" spans="1:17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</row>
    <row r="537" spans="1:17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</row>
    <row r="538" spans="1:17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</row>
    <row r="539" spans="1:17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</row>
    <row r="540" spans="1:17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</row>
    <row r="541" spans="1:17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</row>
    <row r="542" spans="1:17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</row>
    <row r="543" spans="1:17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</row>
    <row r="544" spans="1:17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</row>
    <row r="545" spans="1:17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</row>
    <row r="546" spans="1:17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</row>
    <row r="547" spans="1:17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</row>
    <row r="548" spans="1:17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</row>
    <row r="549" spans="1:17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</row>
    <row r="550" spans="1:17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</row>
    <row r="551" spans="1:17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</row>
    <row r="552" spans="1:17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</row>
    <row r="553" spans="1:17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</row>
    <row r="554" spans="1:17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</row>
    <row r="555" spans="1:17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</row>
    <row r="556" spans="1:17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</row>
    <row r="557" spans="1:17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</row>
    <row r="558" spans="1:17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</row>
    <row r="559" spans="1:17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</row>
    <row r="560" spans="1:17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</row>
    <row r="561" spans="1:17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</row>
    <row r="562" spans="1:17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</row>
    <row r="563" spans="1:17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</row>
    <row r="564" spans="1:17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</row>
    <row r="565" spans="1:17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</row>
    <row r="566" spans="1:17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</row>
    <row r="567" spans="1:17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</row>
    <row r="568" spans="1:17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</row>
    <row r="569" spans="1:17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</row>
    <row r="570" spans="1:17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</row>
    <row r="571" spans="1:17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</row>
    <row r="572" spans="1:17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</row>
    <row r="573" spans="1:17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</row>
    <row r="574" spans="1:17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</row>
    <row r="575" spans="1:17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</row>
    <row r="576" spans="1:17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</row>
    <row r="577" spans="1:17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</row>
    <row r="578" spans="1:17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</row>
    <row r="579" spans="1:17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</row>
    <row r="580" spans="1:17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</row>
    <row r="581" spans="1:17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</row>
    <row r="582" spans="1:17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</row>
    <row r="583" spans="1:17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</row>
    <row r="584" spans="1:17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</row>
    <row r="585" spans="1:17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</row>
    <row r="586" spans="1:17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</row>
    <row r="587" spans="1:17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</row>
    <row r="588" spans="1:17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</row>
    <row r="589" spans="1:17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</row>
    <row r="590" spans="1:17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</row>
    <row r="591" spans="1:17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</row>
    <row r="592" spans="1:17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</row>
    <row r="593" spans="1:17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</row>
    <row r="594" spans="1:17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</row>
    <row r="595" spans="1:17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</row>
    <row r="596" spans="1:17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</row>
    <row r="597" spans="1:17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</row>
    <row r="598" spans="1:17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</row>
    <row r="599" spans="1:17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</row>
    <row r="600" spans="1:17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</row>
    <row r="601" spans="1:17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</row>
    <row r="602" spans="1:17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</row>
    <row r="603" spans="1:17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</row>
    <row r="604" spans="1:17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</row>
    <row r="605" spans="1:17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</row>
    <row r="606" spans="1:17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</row>
    <row r="607" spans="1:17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</row>
    <row r="608" spans="1:17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</row>
    <row r="609" spans="1:17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</row>
    <row r="610" spans="1:17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</row>
    <row r="611" spans="1:17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</row>
    <row r="612" spans="1:17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</row>
    <row r="613" spans="1:17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</row>
    <row r="614" spans="1:17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</row>
    <row r="615" spans="1:17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</row>
    <row r="616" spans="1:17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</row>
    <row r="617" spans="1:17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</row>
    <row r="618" spans="1:17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</row>
    <row r="619" spans="1:17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</row>
    <row r="620" spans="1:17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</row>
    <row r="621" spans="1:17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</row>
    <row r="622" spans="1:17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</row>
    <row r="623" spans="1:17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</row>
    <row r="624" spans="1:17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</row>
    <row r="625" spans="1:17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</row>
    <row r="626" spans="1:17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</row>
    <row r="627" spans="1:17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</row>
    <row r="628" spans="1:17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</row>
    <row r="629" spans="1:17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</row>
    <row r="630" spans="1:17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</row>
    <row r="631" spans="1:17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</row>
    <row r="632" spans="1:17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</row>
    <row r="633" spans="1:17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</row>
    <row r="634" spans="1:17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</row>
    <row r="635" spans="1:17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</row>
    <row r="636" spans="1:17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</row>
    <row r="637" spans="1:17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</row>
    <row r="638" spans="1:17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</row>
    <row r="639" spans="1:17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</row>
    <row r="640" spans="1:17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</row>
    <row r="641" spans="1:17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</row>
    <row r="642" spans="1:17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</row>
    <row r="643" spans="1:17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</row>
    <row r="644" spans="1:17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</row>
    <row r="645" spans="1:17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</row>
    <row r="646" spans="1:17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</row>
    <row r="647" spans="1:17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</row>
    <row r="648" spans="1:17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</row>
    <row r="649" spans="1:17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</row>
    <row r="650" spans="1:17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</row>
    <row r="651" spans="1:17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</row>
    <row r="652" spans="1:17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</row>
    <row r="653" spans="1:17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</row>
    <row r="654" spans="1:17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</row>
    <row r="655" spans="1:17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</row>
    <row r="656" spans="1:17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</row>
    <row r="657" spans="1:17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</row>
    <row r="658" spans="1:17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</row>
    <row r="659" spans="1:17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</row>
    <row r="660" spans="1:17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</row>
    <row r="661" spans="1:17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</row>
    <row r="662" spans="1:17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</row>
    <row r="663" spans="1:17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</row>
    <row r="664" spans="1:17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</row>
    <row r="665" spans="1:17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</row>
    <row r="666" spans="1:17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</row>
    <row r="667" spans="1:17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</row>
    <row r="668" spans="1:17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</row>
    <row r="669" spans="1:17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</row>
    <row r="670" spans="1:17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</row>
    <row r="671" spans="1:17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</row>
    <row r="672" spans="1:17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</row>
    <row r="673" spans="1:17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</row>
    <row r="674" spans="1:17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</row>
    <row r="675" spans="1:17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</row>
    <row r="676" spans="1:17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</row>
    <row r="677" spans="1:17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</row>
    <row r="678" spans="1:17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</row>
    <row r="679" spans="1:17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</row>
    <row r="680" spans="1:17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</row>
    <row r="681" spans="1:17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</row>
    <row r="682" spans="1:17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</row>
    <row r="683" spans="1:17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</row>
    <row r="684" spans="1:17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</row>
    <row r="685" spans="1:17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</row>
    <row r="686" spans="1:17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</row>
    <row r="687" spans="1:17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</row>
    <row r="688" spans="1:17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</row>
    <row r="689" spans="1:17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</row>
    <row r="690" spans="1:17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</row>
    <row r="691" spans="1:17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</row>
    <row r="692" spans="1:17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</row>
    <row r="693" spans="1:17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</row>
    <row r="694" spans="1:17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</row>
    <row r="695" spans="1:17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</row>
    <row r="696" spans="1:17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</row>
    <row r="697" spans="1:17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</row>
    <row r="698" spans="1:17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</row>
    <row r="699" spans="1:17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</row>
    <row r="700" spans="1:17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</row>
    <row r="701" spans="1:17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</row>
    <row r="702" spans="1:17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</row>
    <row r="703" spans="1:17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</row>
    <row r="704" spans="1:17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</row>
    <row r="705" spans="1:17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</row>
    <row r="706" spans="1:17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</row>
    <row r="707" spans="1:17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</row>
    <row r="708" spans="1:17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</row>
    <row r="709" spans="1:17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</row>
    <row r="710" spans="1:17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</row>
    <row r="711" spans="1:17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</row>
    <row r="712" spans="1:17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</row>
    <row r="713" spans="1:17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</row>
    <row r="714" spans="1:17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</row>
    <row r="715" spans="1:17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</row>
    <row r="716" spans="1:17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</row>
    <row r="717" spans="1:17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</row>
    <row r="718" spans="1:17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</row>
    <row r="719" spans="1:17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</row>
    <row r="720" spans="1:17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</row>
    <row r="721" spans="1:17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</row>
    <row r="722" spans="1:17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</row>
    <row r="723" spans="1:17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</row>
    <row r="724" spans="1:17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</row>
    <row r="725" spans="1:17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</row>
    <row r="726" spans="1:17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</row>
    <row r="727" spans="1:17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</row>
    <row r="728" spans="1:17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</row>
    <row r="729" spans="1:17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</row>
    <row r="730" spans="1:17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</row>
    <row r="731" spans="1:17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</row>
    <row r="732" spans="1:17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</row>
    <row r="733" spans="1:17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</row>
    <row r="734" spans="1:17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</row>
    <row r="735" spans="1:17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</row>
    <row r="736" spans="1:17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</row>
    <row r="737" spans="1:17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</row>
    <row r="738" spans="1:17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</row>
    <row r="739" spans="1:17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</row>
    <row r="740" spans="1:17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</row>
    <row r="741" spans="1:17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</row>
    <row r="742" spans="1:17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</row>
    <row r="743" spans="1:17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</row>
    <row r="744" spans="1:17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</row>
    <row r="745" spans="1:17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</row>
    <row r="746" spans="1:17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</row>
    <row r="747" spans="1:17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</row>
    <row r="748" spans="1:17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</row>
    <row r="749" spans="1:17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</row>
    <row r="750" spans="1:17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</row>
    <row r="751" spans="1:17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</row>
    <row r="752" spans="1:17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</row>
    <row r="753" spans="1:17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</row>
    <row r="754" spans="1:17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</row>
    <row r="755" spans="1:17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</row>
    <row r="756" spans="1:17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</row>
    <row r="757" spans="1:17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</row>
    <row r="758" spans="1:17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</row>
    <row r="759" spans="1:17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</row>
    <row r="760" spans="1:17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</row>
    <row r="761" spans="1:17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</row>
    <row r="762" spans="1:17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</row>
    <row r="763" spans="1:17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</row>
    <row r="764" spans="1:17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</row>
    <row r="765" spans="1:17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</row>
    <row r="766" spans="1:17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</row>
    <row r="767" spans="1:17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</row>
    <row r="768" spans="1:17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</row>
    <row r="769" spans="1:17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</row>
    <row r="770" spans="1:17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</row>
    <row r="771" spans="1:17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</row>
    <row r="772" spans="1:17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</row>
    <row r="773" spans="1:17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</row>
    <row r="774" spans="1:17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</row>
    <row r="775" spans="1:17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</row>
    <row r="776" spans="1:17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</row>
    <row r="777" spans="1:17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</row>
    <row r="778" spans="1:17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</row>
    <row r="779" spans="1:17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</row>
    <row r="780" spans="1:17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</row>
    <row r="781" spans="1:17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</row>
    <row r="782" spans="1:17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</row>
    <row r="783" spans="1:17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</row>
    <row r="784" spans="1:17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</row>
    <row r="785" spans="1:17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</row>
    <row r="786" spans="1:17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</row>
    <row r="787" spans="1:17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</row>
    <row r="788" spans="1:17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</row>
    <row r="789" spans="1:17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</row>
    <row r="790" spans="1:17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</row>
    <row r="791" spans="1:17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</row>
    <row r="792" spans="1:17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</row>
    <row r="793" spans="1:17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</row>
    <row r="794" spans="1:17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</row>
    <row r="795" spans="1:17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</row>
    <row r="796" spans="1:17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</row>
    <row r="797" spans="1:17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</row>
    <row r="798" spans="1:17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</row>
    <row r="799" spans="1:17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</row>
    <row r="800" spans="1:17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</row>
    <row r="801" spans="1:17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</row>
    <row r="802" spans="1:17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</row>
    <row r="803" spans="1:17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</row>
    <row r="804" spans="1:17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</row>
    <row r="805" spans="1:17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</row>
    <row r="806" spans="1:17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</row>
    <row r="807" spans="1:17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</row>
    <row r="808" spans="1:17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</row>
    <row r="809" spans="1:17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</row>
    <row r="810" spans="1:17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</row>
    <row r="811" spans="1:17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</row>
    <row r="812" spans="1:17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</row>
    <row r="813" spans="1:17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</row>
    <row r="814" spans="1:17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</row>
    <row r="815" spans="1:17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</row>
    <row r="816" spans="1:17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</row>
    <row r="817" spans="1:17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</row>
    <row r="818" spans="1:17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</row>
    <row r="819" spans="1:17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</row>
    <row r="820" spans="1:17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</row>
    <row r="821" spans="1:17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</row>
    <row r="822" spans="1:17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</row>
    <row r="823" spans="1:17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</row>
    <row r="824" spans="1:17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</row>
    <row r="825" spans="1:17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</row>
    <row r="826" spans="1:17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</row>
    <row r="827" spans="1:17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</row>
    <row r="828" spans="1:17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</row>
    <row r="829" spans="1:17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</row>
    <row r="830" spans="1:17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</row>
    <row r="831" spans="1:17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</row>
    <row r="832" spans="1:17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</row>
    <row r="833" spans="1:17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</row>
    <row r="834" spans="1:17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</row>
    <row r="835" spans="1:17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</row>
    <row r="836" spans="1:17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</row>
    <row r="837" spans="1:17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</row>
    <row r="838" spans="1:17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</row>
    <row r="839" spans="1:17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</row>
    <row r="840" spans="1:17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</row>
    <row r="841" spans="1:17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</row>
    <row r="842" spans="1:17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</row>
    <row r="843" spans="1:17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</row>
    <row r="844" spans="1:17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</row>
    <row r="845" spans="1:17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</row>
    <row r="846" spans="1:17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</row>
    <row r="847" spans="1:17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</row>
    <row r="848" spans="1:17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</row>
    <row r="849" spans="1:17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</row>
    <row r="850" spans="1:17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</row>
    <row r="851" spans="1:17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</row>
    <row r="852" spans="1:17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</row>
    <row r="853" spans="1:17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</row>
    <row r="854" spans="1:17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</row>
    <row r="855" spans="1:17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</row>
    <row r="856" spans="1:17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</row>
    <row r="857" spans="1:17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</row>
    <row r="858" spans="1:17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</row>
    <row r="859" spans="1:17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</row>
    <row r="860" spans="1:17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</row>
    <row r="861" spans="1:17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</row>
    <row r="862" spans="1:17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</row>
    <row r="863" spans="1:17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</row>
    <row r="864" spans="1:17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</row>
    <row r="865" spans="1:17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</row>
    <row r="866" spans="1:17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</row>
    <row r="867" spans="1:17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</row>
    <row r="868" spans="1:17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</row>
    <row r="869" spans="1:17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</row>
    <row r="870" spans="1:17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</row>
    <row r="871" spans="1:17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</row>
    <row r="872" spans="1:17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</row>
    <row r="873" spans="1:17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</row>
    <row r="874" spans="1:17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</row>
    <row r="875" spans="1:17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</row>
    <row r="876" spans="1:17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</row>
    <row r="877" spans="1:17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</row>
    <row r="878" spans="1:17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</row>
    <row r="879" spans="1:17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</row>
    <row r="880" spans="1:17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</row>
    <row r="881" spans="1:17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</row>
    <row r="882" spans="1:17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</row>
    <row r="883" spans="1:17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</row>
    <row r="884" spans="1:17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</row>
    <row r="885" spans="1:17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</row>
    <row r="886" spans="1:17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</row>
    <row r="887" spans="1:17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</row>
    <row r="888" spans="1:17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</row>
    <row r="889" spans="1:17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</row>
    <row r="890" spans="1:17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</row>
    <row r="891" spans="1:17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</row>
    <row r="892" spans="1:17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</row>
    <row r="893" spans="1:17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</row>
    <row r="894" spans="1:17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</row>
    <row r="895" spans="1:17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</row>
    <row r="896" spans="1:17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</row>
    <row r="897" spans="1:17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</row>
    <row r="898" spans="1:17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</row>
    <row r="899" spans="1:17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</row>
    <row r="900" spans="1:17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</row>
    <row r="901" spans="1:17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</row>
    <row r="902" spans="1:17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</row>
    <row r="903" spans="1:17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</row>
    <row r="904" spans="1:17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</row>
    <row r="905" spans="1:17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</row>
    <row r="906" spans="1:17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</row>
    <row r="907" spans="1:17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</row>
    <row r="908" spans="1:17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</row>
    <row r="909" spans="1:17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</row>
    <row r="910" spans="1:17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</row>
    <row r="911" spans="1:17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</row>
    <row r="912" spans="1:17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</row>
    <row r="913" spans="1:17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</row>
    <row r="914" spans="1:17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</row>
    <row r="915" spans="1:17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</row>
    <row r="916" spans="1:17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</row>
    <row r="917" spans="1:17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</row>
    <row r="918" spans="1:17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</row>
    <row r="919" spans="1:17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</row>
    <row r="920" spans="1:17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</row>
    <row r="921" spans="1:17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</row>
    <row r="922" spans="1:17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</row>
    <row r="923" spans="1:17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</row>
    <row r="924" spans="1:17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</row>
    <row r="925" spans="1:17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</row>
    <row r="926" spans="1:17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</row>
    <row r="927" spans="1:17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</row>
    <row r="928" spans="1:17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</row>
    <row r="929" spans="1:17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</row>
    <row r="930" spans="1:17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</row>
    <row r="931" spans="1:17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</row>
    <row r="932" spans="1:17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</row>
    <row r="933" spans="1:17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</row>
    <row r="934" spans="1:17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</row>
    <row r="935" spans="1:17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</row>
    <row r="936" spans="1:17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</row>
    <row r="937" spans="1:17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</row>
    <row r="938" spans="1:17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</row>
    <row r="939" spans="1:17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</row>
    <row r="940" spans="1:17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</row>
    <row r="941" spans="1:17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</row>
    <row r="942" spans="1:17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</row>
    <row r="943" spans="1:17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</row>
    <row r="944" spans="1:17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</row>
    <row r="945" spans="1:17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</row>
    <row r="946" spans="1:17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</row>
    <row r="947" spans="1:17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0"/>
      <c r="L947" s="20"/>
      <c r="M947" s="20"/>
      <c r="N947" s="20"/>
      <c r="O947" s="20"/>
      <c r="P947" s="20"/>
      <c r="Q947" s="20"/>
    </row>
    <row r="948" spans="1:17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0"/>
      <c r="L948" s="20"/>
      <c r="M948" s="20"/>
      <c r="N948" s="20"/>
      <c r="O948" s="20"/>
      <c r="P948" s="20"/>
      <c r="Q948" s="20"/>
    </row>
    <row r="949" spans="1:17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0"/>
      <c r="L949" s="20"/>
      <c r="M949" s="20"/>
      <c r="N949" s="20"/>
      <c r="O949" s="20"/>
      <c r="P949" s="20"/>
      <c r="Q949" s="20"/>
    </row>
    <row r="950" spans="1:17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0"/>
      <c r="L950" s="20"/>
      <c r="M950" s="20"/>
      <c r="N950" s="20"/>
      <c r="O950" s="20"/>
      <c r="P950" s="20"/>
      <c r="Q950" s="20"/>
    </row>
    <row r="951" spans="1:17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0"/>
      <c r="L951" s="20"/>
      <c r="M951" s="20"/>
      <c r="N951" s="20"/>
      <c r="O951" s="20"/>
      <c r="P951" s="20"/>
      <c r="Q951" s="20"/>
    </row>
    <row r="952" spans="1:17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0"/>
      <c r="L952" s="20"/>
      <c r="M952" s="20"/>
      <c r="N952" s="20"/>
      <c r="O952" s="20"/>
      <c r="P952" s="20"/>
      <c r="Q952" s="20"/>
    </row>
    <row r="953" spans="1:17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0"/>
      <c r="L953" s="20"/>
      <c r="M953" s="20"/>
      <c r="N953" s="20"/>
      <c r="O953" s="20"/>
      <c r="P953" s="20"/>
      <c r="Q953" s="20"/>
    </row>
    <row r="954" spans="1:17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0"/>
      <c r="L954" s="20"/>
      <c r="M954" s="20"/>
      <c r="N954" s="20"/>
      <c r="O954" s="20"/>
      <c r="P954" s="20"/>
      <c r="Q954" s="20"/>
    </row>
    <row r="955" spans="1:17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0"/>
      <c r="L955" s="20"/>
      <c r="M955" s="20"/>
      <c r="N955" s="20"/>
      <c r="O955" s="20"/>
      <c r="P955" s="20"/>
      <c r="Q955" s="20"/>
    </row>
    <row r="956" spans="1:17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0"/>
      <c r="L956" s="20"/>
      <c r="M956" s="20"/>
      <c r="N956" s="20"/>
      <c r="O956" s="20"/>
      <c r="P956" s="20"/>
      <c r="Q956" s="20"/>
    </row>
    <row r="957" spans="1:17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0"/>
      <c r="L957" s="20"/>
      <c r="M957" s="20"/>
      <c r="N957" s="20"/>
      <c r="O957" s="20"/>
      <c r="P957" s="20"/>
      <c r="Q957" s="20"/>
    </row>
    <row r="958" spans="1:17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0"/>
      <c r="L958" s="20"/>
      <c r="M958" s="20"/>
      <c r="N958" s="20"/>
      <c r="O958" s="20"/>
      <c r="P958" s="20"/>
      <c r="Q958" s="20"/>
    </row>
    <row r="959" spans="1:17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0"/>
      <c r="L959" s="20"/>
      <c r="M959" s="20"/>
      <c r="N959" s="20"/>
      <c r="O959" s="20"/>
      <c r="P959" s="20"/>
      <c r="Q959" s="20"/>
    </row>
    <row r="960" spans="1:17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0"/>
      <c r="L960" s="20"/>
      <c r="M960" s="20"/>
      <c r="N960" s="20"/>
      <c r="O960" s="20"/>
      <c r="P960" s="20"/>
      <c r="Q960" s="20"/>
    </row>
    <row r="961" spans="1:17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0"/>
      <c r="L961" s="20"/>
      <c r="M961" s="20"/>
      <c r="N961" s="20"/>
      <c r="O961" s="20"/>
      <c r="P961" s="20"/>
      <c r="Q961" s="20"/>
    </row>
    <row r="962" spans="1:17">
      <c r="A962" s="20"/>
      <c r="B962" s="20"/>
      <c r="C962" s="20"/>
      <c r="D962" s="20"/>
      <c r="E962" s="20"/>
      <c r="F962" s="20"/>
      <c r="G962" s="21"/>
      <c r="H962" s="21"/>
      <c r="I962" s="20"/>
      <c r="J962" s="20"/>
      <c r="K962" s="20"/>
      <c r="L962" s="20"/>
      <c r="M962" s="20"/>
      <c r="N962" s="20"/>
      <c r="O962" s="20"/>
      <c r="P962" s="20"/>
      <c r="Q962" s="20"/>
    </row>
  </sheetData>
  <mergeCells count="13">
    <mergeCell ref="B34:C34"/>
    <mergeCell ref="A2:C2"/>
    <mergeCell ref="A3:C3"/>
    <mergeCell ref="A5:C5"/>
    <mergeCell ref="B6:C6"/>
    <mergeCell ref="B19:C19"/>
    <mergeCell ref="B29:C29"/>
    <mergeCell ref="B74:C74"/>
    <mergeCell ref="B56:C56"/>
    <mergeCell ref="B38:C38"/>
    <mergeCell ref="B40:C40"/>
    <mergeCell ref="B68:C68"/>
    <mergeCell ref="B72:C72"/>
  </mergeCells>
  <dataValidations count="1">
    <dataValidation type="whole" showInputMessage="1" showErrorMessage="1" sqref="C12">
      <formula1>7</formula1>
      <formula2>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E80:E81 E56:E75 E33:E41 E19:E28 E30 E46 E48:E51</xm:sqref>
        </x14:dataValidation>
        <x14:dataValidation type="list" allowBlank="1">
          <x14:formula1>
            <xm:f>'C:\Users\Viktor\Desktop\WSR\0 Чемпионаты\25 ДЭ 2022\27.01.2022 Электроника (без приложений)\КОД 1.1\ИЛ\[Приложение 6. Инфраструктурный лист. Очный формат. Форма 2.xlsx]Валидация'!#REF!</xm:f>
          </x14:formula1>
          <xm:sqref>E29 E31:E32</xm:sqref>
        </x14:dataValidation>
        <x14:dataValidation type="list" allowBlank="1">
          <x14:formula1>
            <xm:f>'C:\Users\Viktor\Desktop\WSR\0 Чемпионаты\25 ДЭ 2022\27.01.2022 Электроника (без приложений)\КОД 1.2\ИЛ\[Приложение 6. Инфраструктурный лист. Очный формат. Форма 2.xlsx]Валидация'!#REF!</xm:f>
          </x14:formula1>
          <xm:sqref>E47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2022-02-20T13:23:35Z</dcterms:modified>
</cp:coreProperties>
</file>